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hici\Documents\www\C1SuB17\"/>
    </mc:Choice>
  </mc:AlternateContent>
  <bookViews>
    <workbookView xWindow="0" yWindow="0" windowWidth="21570" windowHeight="8055"/>
  </bookViews>
  <sheets>
    <sheet name="ps (6)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BA35" i="1"/>
  <c r="BA2" i="1"/>
  <c r="BA45" i="1"/>
  <c r="BA44" i="1"/>
  <c r="BA43" i="1"/>
  <c r="BA42" i="1"/>
  <c r="BA41" i="1"/>
  <c r="BA40" i="1"/>
  <c r="BA39" i="1"/>
  <c r="BA38" i="1"/>
  <c r="BA37" i="1"/>
  <c r="BA36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S2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T45" i="1"/>
  <c r="T44" i="1"/>
  <c r="T43" i="1"/>
  <c r="T42" i="1"/>
  <c r="T41" i="1"/>
  <c r="T40" i="1"/>
  <c r="T39" i="1"/>
  <c r="AZ39" i="1" s="1"/>
  <c r="T38" i="1"/>
  <c r="T37" i="1"/>
  <c r="T36" i="1"/>
  <c r="T35" i="1"/>
  <c r="T34" i="1"/>
  <c r="T33" i="1"/>
  <c r="T32" i="1"/>
  <c r="T31" i="1"/>
  <c r="AZ31" i="1" s="1"/>
  <c r="T30" i="1"/>
  <c r="T29" i="1"/>
  <c r="T28" i="1"/>
  <c r="T27" i="1"/>
  <c r="T26" i="1"/>
  <c r="T25" i="1"/>
  <c r="T24" i="1"/>
  <c r="T23" i="1"/>
  <c r="AZ23" i="1" s="1"/>
  <c r="T22" i="1"/>
  <c r="T21" i="1"/>
  <c r="T20" i="1"/>
  <c r="T19" i="1"/>
  <c r="T18" i="1"/>
  <c r="T17" i="1"/>
  <c r="T16" i="1"/>
  <c r="AZ16" i="1" s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AZ27" i="1" l="1"/>
  <c r="AZ35" i="1"/>
  <c r="AZ43" i="1"/>
  <c r="AZ2" i="1"/>
  <c r="AZ6" i="1"/>
  <c r="AZ10" i="1"/>
  <c r="AZ32" i="1"/>
  <c r="AZ5" i="1"/>
  <c r="AZ12" i="1"/>
  <c r="AZ19" i="1"/>
  <c r="AZ26" i="1"/>
  <c r="AZ34" i="1"/>
  <c r="AZ42" i="1"/>
  <c r="AZ20" i="1"/>
  <c r="AZ13" i="1"/>
  <c r="AZ28" i="1"/>
  <c r="AZ44" i="1"/>
  <c r="AZ8" i="1"/>
  <c r="AZ14" i="1"/>
  <c r="AZ21" i="1"/>
  <c r="AZ29" i="1"/>
  <c r="AZ37" i="1"/>
  <c r="AZ45" i="1"/>
  <c r="AZ7" i="1"/>
  <c r="AZ9" i="1"/>
  <c r="AZ15" i="1"/>
  <c r="AZ22" i="1"/>
  <c r="AZ30" i="1"/>
  <c r="AZ38" i="1"/>
  <c r="AZ17" i="1"/>
  <c r="AZ3" i="1"/>
  <c r="AZ24" i="1"/>
  <c r="AZ40" i="1"/>
  <c r="AZ4" i="1"/>
  <c r="AZ11" i="1"/>
  <c r="AZ18" i="1"/>
  <c r="AZ25" i="1"/>
  <c r="AZ33" i="1"/>
  <c r="AZ41" i="1"/>
  <c r="AZ36" i="1"/>
  <c r="K53" i="2"/>
  <c r="L52" i="2"/>
  <c r="L51" i="2"/>
  <c r="L53" i="2" s="1"/>
  <c r="J51" i="2"/>
  <c r="J53" i="2" s="1"/>
  <c r="I51" i="2"/>
  <c r="I53" i="2" s="1"/>
  <c r="H51" i="2"/>
  <c r="H53" i="2" s="1"/>
  <c r="G51" i="2"/>
  <c r="G53" i="2" s="1"/>
  <c r="F51" i="2"/>
  <c r="F53" i="2" s="1"/>
  <c r="E51" i="2"/>
  <c r="E53" i="2" s="1"/>
  <c r="D51" i="2"/>
  <c r="D53" i="2" s="1"/>
  <c r="C51" i="2"/>
  <c r="C53" i="2" s="1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<sst xmlns="http://schemas.openxmlformats.org/spreadsheetml/2006/main" count="195" uniqueCount="109">
  <si>
    <t>ID</t>
  </si>
  <si>
    <t>Name</t>
  </si>
  <si>
    <t>Artamendi,Alexis J</t>
  </si>
  <si>
    <t>Barreto,Ammy Daniela</t>
  </si>
  <si>
    <t>Bergonzi,Lucciana</t>
  </si>
  <si>
    <t>Booz,Fabrice</t>
  </si>
  <si>
    <t>Caballero,Elsa Maria</t>
  </si>
  <si>
    <t>Casimir,Anastasia</t>
  </si>
  <si>
    <t>Chen-Shue,Francesca</t>
  </si>
  <si>
    <t>Cuero Garcia,Jessica Fernanda</t>
  </si>
  <si>
    <t>Davila,Katherine Jhnine</t>
  </si>
  <si>
    <t>Disla,Alexa Nicole</t>
  </si>
  <si>
    <t>Escobar,Erick</t>
  </si>
  <si>
    <t>Flores,Annette Ivette</t>
  </si>
  <si>
    <t>Franco,Felipe</t>
  </si>
  <si>
    <t>Garbayo,Elizabeth</t>
  </si>
  <si>
    <t>Garcia De Paredes,Camila Marie</t>
  </si>
  <si>
    <t>Garcia-Lee,Jasmine Jamie</t>
  </si>
  <si>
    <t>Horton,Marcus Lee</t>
  </si>
  <si>
    <t>Hutchison,Melissa Kristine</t>
  </si>
  <si>
    <t>Kahn,Rebecca</t>
  </si>
  <si>
    <t>Luka,Alexis J</t>
  </si>
  <si>
    <t>Martin,Daniel</t>
  </si>
  <si>
    <t>Maselli,Vicente</t>
  </si>
  <si>
    <t>Medina,Michael Jarred</t>
  </si>
  <si>
    <t>Nguyen,Khang M</t>
  </si>
  <si>
    <t>Nodal,Andrea</t>
  </si>
  <si>
    <t>Odias,Hilda</t>
  </si>
  <si>
    <t>Ortega,Barbara Beatriz</t>
  </si>
  <si>
    <t>Patterson,Daniel Odoi</t>
  </si>
  <si>
    <t>Rodriguez,Alexander</t>
  </si>
  <si>
    <t>Shirvani,Bijjan</t>
  </si>
  <si>
    <t>Singh,Gagandeep</t>
  </si>
  <si>
    <t>Stephens,Phylicia Monique</t>
  </si>
  <si>
    <t>Suarez Perez,Magalys Lazara</t>
  </si>
  <si>
    <t>Toledo,Yerard</t>
  </si>
  <si>
    <t>Torres-Lara,Renzo Antonio</t>
  </si>
  <si>
    <t>Valdes,Alexa</t>
  </si>
  <si>
    <t>Vazquez,Carlos Alberto</t>
  </si>
  <si>
    <t>Vazquez,Michael Anthony</t>
  </si>
  <si>
    <t>Vizoso,Francesca</t>
  </si>
  <si>
    <t>Weinfeld,Shmuel Y</t>
  </si>
  <si>
    <t>w6-19</t>
  </si>
  <si>
    <t>p6-19</t>
  </si>
  <si>
    <t>n6-19</t>
  </si>
  <si>
    <t>Soberanos, Katherine</t>
  </si>
  <si>
    <t>Alves, Marcos</t>
  </si>
  <si>
    <t>Arango, Michelle</t>
  </si>
  <si>
    <t>Gonzalez, Juan</t>
  </si>
  <si>
    <t>Hernandez, Daniela</t>
  </si>
  <si>
    <t>Slimane, Sabrina</t>
  </si>
  <si>
    <t>w6-21</t>
  </si>
  <si>
    <t>p6-21</t>
  </si>
  <si>
    <t>n6-21</t>
  </si>
  <si>
    <t>Almazar, Fahad</t>
  </si>
  <si>
    <t>w6-23</t>
  </si>
  <si>
    <t>p6-23</t>
  </si>
  <si>
    <t>n6-23/4</t>
  </si>
  <si>
    <t>w6-26</t>
  </si>
  <si>
    <t>p6-26</t>
  </si>
  <si>
    <t>n6-26</t>
  </si>
  <si>
    <t>Dezubiria, Maria</t>
  </si>
  <si>
    <t>w6-28</t>
  </si>
  <si>
    <t>p6-28</t>
  </si>
  <si>
    <t>n6-28</t>
  </si>
  <si>
    <t>Exa1</t>
  </si>
  <si>
    <t>p1</t>
  </si>
  <si>
    <t>p2</t>
  </si>
  <si>
    <t>p3</t>
  </si>
  <si>
    <t>p4</t>
  </si>
  <si>
    <t>p5</t>
  </si>
  <si>
    <t>p6</t>
  </si>
  <si>
    <t>p7</t>
  </si>
  <si>
    <t>p8</t>
  </si>
  <si>
    <t>Total</t>
  </si>
  <si>
    <t>w7-03</t>
  </si>
  <si>
    <t>p7-03</t>
  </si>
  <si>
    <t>n7-03</t>
  </si>
  <si>
    <t>Average</t>
  </si>
  <si>
    <t>Possible</t>
  </si>
  <si>
    <t>Percentage</t>
  </si>
  <si>
    <t>w7-05</t>
  </si>
  <si>
    <t>p7-05</t>
  </si>
  <si>
    <t>n7-05</t>
  </si>
  <si>
    <t>w7-07</t>
  </si>
  <si>
    <t>p7-07</t>
  </si>
  <si>
    <t>n7-07</t>
  </si>
  <si>
    <t>w7-10</t>
  </si>
  <si>
    <t>p7-10</t>
  </si>
  <si>
    <t>n7-10</t>
  </si>
  <si>
    <t>Exa2</t>
  </si>
  <si>
    <t>Tw-l</t>
  </si>
  <si>
    <t>Tp-l</t>
  </si>
  <si>
    <t>Tn-l</t>
  </si>
  <si>
    <t>Twpn</t>
  </si>
  <si>
    <t>ex</t>
  </si>
  <si>
    <t>%now Gr-now</t>
  </si>
  <si>
    <t>Grd</t>
  </si>
  <si>
    <t>F</t>
  </si>
  <si>
    <t>D</t>
  </si>
  <si>
    <t>A</t>
  </si>
  <si>
    <t>B</t>
  </si>
  <si>
    <t>C</t>
  </si>
  <si>
    <t>C+</t>
  </si>
  <si>
    <t>B+</t>
  </si>
  <si>
    <t>B-</t>
  </si>
  <si>
    <t>Twpn1</t>
  </si>
  <si>
    <t>First5ID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</si>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</sst>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0" fillId="0" borderId="0" xfId="0" applyFont="1" applyAlignment="1"/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"/>
  <sheetViews>
    <sheetView showGridLines="0" tabSelected="1" workbookViewId="0">
      <selection sqref="A1:A1048576"/>
    </sheetView>
  </sheetViews>
  <sheetFormatPr defaultRowHeight="15" x14ac:dyDescent="0.25"/>
  <cols>
    <col min="1" max="1" width="8" style="2" bestFit="1" customWidth="1"/>
    <col min="2" max="2" width="5.5703125" style="2" customWidth="1"/>
    <col min="3" max="3" width="5.85546875" style="2" customWidth="1"/>
    <col min="4" max="4" width="6.5703125" style="2" customWidth="1"/>
    <col min="5" max="10" width="5.85546875" style="2" customWidth="1"/>
    <col min="11" max="14" width="6.140625" style="2" customWidth="1"/>
    <col min="15" max="19" width="5.85546875" style="2" customWidth="1"/>
    <col min="20" max="20" width="6.5703125" style="2" customWidth="1"/>
    <col min="21" max="22" width="6.140625" style="2" customWidth="1"/>
    <col min="23" max="23" width="5.85546875" style="2" customWidth="1"/>
    <col min="24" max="26" width="6.140625" style="2" customWidth="1"/>
    <col min="27" max="36" width="5.85546875" style="2" customWidth="1"/>
    <col min="37" max="37" width="6.140625" style="2" customWidth="1"/>
    <col min="38" max="38" width="7.28515625" style="2" customWidth="1"/>
    <col min="39" max="39" width="6.140625" style="2" customWidth="1"/>
    <col min="40" max="44" width="5.85546875" style="2" customWidth="1"/>
    <col min="45" max="45" width="5.140625" style="2" customWidth="1"/>
    <col min="46" max="48" width="5.85546875" style="2" customWidth="1"/>
    <col min="49" max="49" width="5.5703125" style="2" customWidth="1"/>
    <col min="50" max="50" width="5.85546875" style="2" customWidth="1"/>
    <col min="51" max="51" width="6.5703125" style="2" customWidth="1"/>
    <col min="52" max="71" width="5.85546875" style="2" customWidth="1"/>
  </cols>
  <sheetData>
    <row r="1" spans="1:71" s="8" customFormat="1" x14ac:dyDescent="0.25">
      <c r="A1" s="1" t="s">
        <v>107</v>
      </c>
      <c r="B1" s="7" t="s">
        <v>65</v>
      </c>
      <c r="C1" s="7" t="s">
        <v>90</v>
      </c>
      <c r="D1" s="7" t="s">
        <v>94</v>
      </c>
      <c r="E1" s="7"/>
      <c r="F1" s="7" t="s">
        <v>96</v>
      </c>
      <c r="G1" s="7" t="s">
        <v>97</v>
      </c>
      <c r="H1" s="7"/>
      <c r="I1" s="7"/>
      <c r="J1" s="7"/>
      <c r="K1" s="7" t="s">
        <v>42</v>
      </c>
      <c r="L1" s="7" t="s">
        <v>51</v>
      </c>
      <c r="M1" s="7" t="s">
        <v>55</v>
      </c>
      <c r="N1" s="7" t="s">
        <v>58</v>
      </c>
      <c r="O1" s="7" t="s">
        <v>62</v>
      </c>
      <c r="P1" s="7" t="s">
        <v>75</v>
      </c>
      <c r="Q1" s="7" t="s">
        <v>81</v>
      </c>
      <c r="R1" s="7" t="s">
        <v>84</v>
      </c>
      <c r="S1" s="7" t="s">
        <v>87</v>
      </c>
      <c r="T1" s="7" t="s">
        <v>91</v>
      </c>
      <c r="U1" s="7"/>
      <c r="V1" s="7"/>
      <c r="W1" s="7" t="s">
        <v>43</v>
      </c>
      <c r="X1" s="7" t="s">
        <v>52</v>
      </c>
      <c r="Y1" s="7" t="s">
        <v>56</v>
      </c>
      <c r="Z1" s="7" t="s">
        <v>59</v>
      </c>
      <c r="AA1" s="7" t="s">
        <v>63</v>
      </c>
      <c r="AB1" s="7" t="s">
        <v>76</v>
      </c>
      <c r="AC1" s="7" t="s">
        <v>82</v>
      </c>
      <c r="AD1" s="7" t="s">
        <v>85</v>
      </c>
      <c r="AE1" s="7" t="s">
        <v>88</v>
      </c>
      <c r="AF1" s="7" t="s">
        <v>92</v>
      </c>
      <c r="AG1" s="7"/>
      <c r="AH1" s="7"/>
      <c r="AI1" s="7"/>
      <c r="AJ1" s="7" t="s">
        <v>44</v>
      </c>
      <c r="AK1" s="7" t="s">
        <v>53</v>
      </c>
      <c r="AL1" s="7" t="s">
        <v>57</v>
      </c>
      <c r="AM1" s="7" t="s">
        <v>60</v>
      </c>
      <c r="AN1" s="7" t="s">
        <v>64</v>
      </c>
      <c r="AO1" s="7" t="s">
        <v>77</v>
      </c>
      <c r="AP1" s="7" t="s">
        <v>83</v>
      </c>
      <c r="AQ1" s="7" t="s">
        <v>86</v>
      </c>
      <c r="AR1" s="7" t="s">
        <v>89</v>
      </c>
      <c r="AS1" s="7" t="s">
        <v>93</v>
      </c>
      <c r="AT1" s="7"/>
      <c r="AU1" s="7"/>
      <c r="AV1" s="7"/>
      <c r="AW1" s="7" t="s">
        <v>65</v>
      </c>
      <c r="AX1" s="7" t="s">
        <v>90</v>
      </c>
      <c r="AY1" s="7" t="s">
        <v>106</v>
      </c>
      <c r="AZ1" s="7" t="s">
        <v>94</v>
      </c>
      <c r="BA1" s="7" t="s">
        <v>96</v>
      </c>
      <c r="BB1" s="7" t="s">
        <v>97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s="6" customFormat="1" x14ac:dyDescent="0.25">
      <c r="A2" s="4">
        <v>59193</v>
      </c>
      <c r="B2" s="2" t="s">
        <v>95</v>
      </c>
      <c r="C2" s="5">
        <v>25</v>
      </c>
      <c r="D2" s="5">
        <v>69.650000000000006</v>
      </c>
      <c r="E2" s="5"/>
      <c r="F2" s="5">
        <f>SUM(C2,D2)/2</f>
        <v>47.325000000000003</v>
      </c>
      <c r="G2" s="5" t="s">
        <v>98</v>
      </c>
      <c r="H2" s="5"/>
      <c r="I2" s="5"/>
      <c r="J2" s="5"/>
      <c r="K2" s="5">
        <v>0</v>
      </c>
      <c r="L2" s="5">
        <v>9</v>
      </c>
      <c r="M2" s="5">
        <v>9.5</v>
      </c>
      <c r="N2" s="5">
        <v>8</v>
      </c>
      <c r="O2" s="5">
        <v>10</v>
      </c>
      <c r="P2" s="5">
        <v>0</v>
      </c>
      <c r="Q2" s="5">
        <v>9</v>
      </c>
      <c r="R2" s="5">
        <v>11</v>
      </c>
      <c r="S2" s="5">
        <v>0</v>
      </c>
      <c r="T2" s="5">
        <f>(SUM(K2:S2) - SMALL(K2:S2, 1))/0.8</f>
        <v>70.625</v>
      </c>
      <c r="U2" s="5"/>
      <c r="V2" s="5"/>
      <c r="W2" s="5">
        <v>0</v>
      </c>
      <c r="X2" s="5">
        <v>2</v>
      </c>
      <c r="Y2" s="5">
        <v>2</v>
      </c>
      <c r="Z2" s="5">
        <v>2</v>
      </c>
      <c r="AA2" s="5">
        <v>2</v>
      </c>
      <c r="AB2" s="5">
        <v>0</v>
      </c>
      <c r="AC2" s="5">
        <v>2</v>
      </c>
      <c r="AD2" s="5">
        <v>2</v>
      </c>
      <c r="AE2" s="5">
        <v>0</v>
      </c>
      <c r="AF2" s="5">
        <f>(SUM(W2:AE2) - SMALL(W2:AE2,1))/0.16</f>
        <v>75</v>
      </c>
      <c r="AG2" s="5"/>
      <c r="AH2" s="5"/>
      <c r="AI2" s="5"/>
      <c r="AJ2" s="5">
        <v>0</v>
      </c>
      <c r="AK2" s="5">
        <v>0</v>
      </c>
      <c r="AL2" s="5">
        <v>4</v>
      </c>
      <c r="AM2" s="5">
        <v>4</v>
      </c>
      <c r="AN2" s="5">
        <v>2</v>
      </c>
      <c r="AO2" s="5">
        <v>0</v>
      </c>
      <c r="AP2" s="5">
        <v>2.5</v>
      </c>
      <c r="AQ2" s="5">
        <v>2</v>
      </c>
      <c r="AR2" s="5">
        <v>0</v>
      </c>
      <c r="AS2" s="5">
        <f>(SUM(AJ2:AR2) - SMALL(AJ2:AR2,1))/0.24</f>
        <v>60.416666666666671</v>
      </c>
      <c r="AT2" s="5"/>
      <c r="AU2" s="5"/>
      <c r="AV2" s="5"/>
      <c r="AW2" s="2" t="s">
        <v>95</v>
      </c>
      <c r="AX2" s="5">
        <v>25</v>
      </c>
      <c r="AY2" s="5">
        <v>69.650000000000006</v>
      </c>
      <c r="AZ2" s="5">
        <f>SUM(T2*4,AF2,AS2)/6</f>
        <v>69.652777777777786</v>
      </c>
      <c r="BA2" s="5">
        <f>SUM(AX2,AY2)/2</f>
        <v>47.325000000000003</v>
      </c>
      <c r="BB2" s="5" t="s">
        <v>98</v>
      </c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s="6" customFormat="1" x14ac:dyDescent="0.25">
      <c r="A3" s="4">
        <v>56325</v>
      </c>
      <c r="B3" s="2">
        <v>72</v>
      </c>
      <c r="C3" s="5">
        <v>29</v>
      </c>
      <c r="D3" s="5">
        <v>74.62</v>
      </c>
      <c r="E3" s="5"/>
      <c r="F3" s="5">
        <f>SUM(B3:D3)/3</f>
        <v>58.54</v>
      </c>
      <c r="G3" s="5" t="s">
        <v>99</v>
      </c>
      <c r="H3" s="5"/>
      <c r="I3" s="5"/>
      <c r="J3" s="5"/>
      <c r="K3" s="5">
        <v>9</v>
      </c>
      <c r="L3" s="5">
        <v>9</v>
      </c>
      <c r="M3" s="5">
        <v>9.5</v>
      </c>
      <c r="N3" s="5">
        <v>8</v>
      </c>
      <c r="O3" s="5">
        <v>0</v>
      </c>
      <c r="P3" s="5">
        <v>10</v>
      </c>
      <c r="Q3" s="5">
        <v>0</v>
      </c>
      <c r="R3" s="5">
        <v>11</v>
      </c>
      <c r="S3" s="5">
        <v>9.5</v>
      </c>
      <c r="T3" s="5">
        <f t="shared" ref="T3:T45" si="0">(SUM(K3:S3) - SMALL(K3:S3, 1))/0.8</f>
        <v>82.5</v>
      </c>
      <c r="U3" s="5"/>
      <c r="V3" s="5"/>
      <c r="W3" s="5">
        <v>1.5</v>
      </c>
      <c r="X3" s="5">
        <v>2</v>
      </c>
      <c r="Y3" s="5">
        <v>2</v>
      </c>
      <c r="Z3" s="5">
        <v>2</v>
      </c>
      <c r="AA3" s="5">
        <v>0</v>
      </c>
      <c r="AB3" s="5">
        <v>2</v>
      </c>
      <c r="AC3" s="5">
        <v>0</v>
      </c>
      <c r="AD3" s="5">
        <v>2</v>
      </c>
      <c r="AE3" s="5">
        <v>2</v>
      </c>
      <c r="AF3" s="5">
        <f t="shared" ref="AF3:AF45" si="1">(SUM(W3:AE3) - SMALL(W3:AE3,1))/0.16</f>
        <v>84.375</v>
      </c>
      <c r="AG3" s="5"/>
      <c r="AH3" s="5"/>
      <c r="AI3" s="5"/>
      <c r="AJ3" s="5">
        <v>0</v>
      </c>
      <c r="AK3" s="5">
        <v>0</v>
      </c>
      <c r="AL3" s="5">
        <v>3</v>
      </c>
      <c r="AM3" s="5">
        <v>1</v>
      </c>
      <c r="AN3" s="5">
        <v>0</v>
      </c>
      <c r="AO3" s="5">
        <v>2</v>
      </c>
      <c r="AP3" s="5">
        <v>0</v>
      </c>
      <c r="AQ3" s="5">
        <v>2</v>
      </c>
      <c r="AR3" s="5">
        <v>0</v>
      </c>
      <c r="AS3" s="5">
        <f t="shared" ref="AS3:AS45" si="2">(SUM(AJ3:AR3) - SMALL(AJ3:AR3,1))/0.24</f>
        <v>33.333333333333336</v>
      </c>
      <c r="AT3" s="5"/>
      <c r="AU3" s="5"/>
      <c r="AV3" s="5"/>
      <c r="AW3" s="2">
        <v>72</v>
      </c>
      <c r="AX3" s="5">
        <v>29</v>
      </c>
      <c r="AY3" s="5">
        <v>74.62</v>
      </c>
      <c r="AZ3" s="5">
        <f t="shared" ref="AZ3:AZ45" si="3">SUM(T3*4,AF3,AS3)/6</f>
        <v>74.618055555555557</v>
      </c>
      <c r="BA3" s="5">
        <f>SUM(AW3:AY3)/3</f>
        <v>58.54</v>
      </c>
      <c r="BB3" s="5" t="s">
        <v>99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x14ac:dyDescent="0.25">
      <c r="A4" s="3">
        <v>59054</v>
      </c>
      <c r="B4" s="2">
        <v>76</v>
      </c>
      <c r="C4" s="2">
        <v>32</v>
      </c>
      <c r="D4" s="2">
        <v>91.42</v>
      </c>
      <c r="E4" s="5"/>
      <c r="F4" s="5">
        <f t="shared" ref="F4:F34" si="4">SUM(B4:D4)/3</f>
        <v>66.473333333333343</v>
      </c>
      <c r="G4" s="2" t="s">
        <v>102</v>
      </c>
      <c r="K4" s="2">
        <v>9.5</v>
      </c>
      <c r="L4" s="2">
        <v>9.5</v>
      </c>
      <c r="M4" s="2">
        <v>10</v>
      </c>
      <c r="N4" s="2">
        <v>8.5</v>
      </c>
      <c r="O4" s="2">
        <v>9.5</v>
      </c>
      <c r="P4" s="2">
        <v>10</v>
      </c>
      <c r="Q4" s="2">
        <v>10.5</v>
      </c>
      <c r="R4" s="2">
        <v>0</v>
      </c>
      <c r="S4" s="2">
        <v>9.5</v>
      </c>
      <c r="T4" s="5">
        <f t="shared" si="0"/>
        <v>96.25</v>
      </c>
      <c r="W4" s="2">
        <v>1.5</v>
      </c>
      <c r="X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D4" s="2">
        <v>0</v>
      </c>
      <c r="AE4" s="2">
        <v>2</v>
      </c>
      <c r="AF4" s="5">
        <f t="shared" si="1"/>
        <v>96.875</v>
      </c>
      <c r="AJ4" s="2">
        <v>1.5</v>
      </c>
      <c r="AK4" s="2">
        <v>2</v>
      </c>
      <c r="AL4" s="2">
        <v>2</v>
      </c>
      <c r="AM4" s="2">
        <v>4</v>
      </c>
      <c r="AN4" s="2">
        <v>2</v>
      </c>
      <c r="AO4" s="2">
        <v>2</v>
      </c>
      <c r="AP4" s="2">
        <v>1.5</v>
      </c>
      <c r="AQ4" s="2">
        <v>0</v>
      </c>
      <c r="AR4" s="2">
        <v>1</v>
      </c>
      <c r="AS4" s="5">
        <f t="shared" si="2"/>
        <v>66.666666666666671</v>
      </c>
      <c r="AW4" s="2">
        <v>76</v>
      </c>
      <c r="AX4" s="2">
        <v>32</v>
      </c>
      <c r="AY4" s="2">
        <v>91.42</v>
      </c>
      <c r="AZ4" s="5">
        <f t="shared" si="3"/>
        <v>91.4236111111111</v>
      </c>
      <c r="BA4" s="5">
        <f t="shared" ref="BA4:BA45" si="5">SUM(AW4:AY4)/3</f>
        <v>66.473333333333343</v>
      </c>
      <c r="BB4" s="2" t="s">
        <v>102</v>
      </c>
    </row>
    <row r="5" spans="1:71" x14ac:dyDescent="0.25">
      <c r="A5" s="3">
        <v>33226</v>
      </c>
      <c r="B5" s="2">
        <v>51</v>
      </c>
      <c r="C5" s="2">
        <v>74</v>
      </c>
      <c r="D5" s="2">
        <v>92.15</v>
      </c>
      <c r="E5" s="5"/>
      <c r="F5" s="5">
        <f t="shared" si="4"/>
        <v>72.38333333333334</v>
      </c>
      <c r="G5" s="2" t="s">
        <v>103</v>
      </c>
      <c r="K5" s="2">
        <v>10.5</v>
      </c>
      <c r="L5" s="2">
        <v>10</v>
      </c>
      <c r="M5" s="2">
        <v>9.5</v>
      </c>
      <c r="N5" s="2">
        <v>9.5</v>
      </c>
      <c r="O5" s="2">
        <v>9.5</v>
      </c>
      <c r="P5" s="2">
        <v>0</v>
      </c>
      <c r="Q5" s="2">
        <v>10</v>
      </c>
      <c r="R5" s="2">
        <v>10</v>
      </c>
      <c r="S5" s="2">
        <v>9.5</v>
      </c>
      <c r="T5" s="5">
        <f t="shared" si="0"/>
        <v>98.125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0</v>
      </c>
      <c r="AC5" s="2">
        <v>2</v>
      </c>
      <c r="AD5" s="2">
        <v>2</v>
      </c>
      <c r="AE5" s="2">
        <v>2</v>
      </c>
      <c r="AF5" s="5">
        <f t="shared" si="1"/>
        <v>100</v>
      </c>
      <c r="AJ5" s="2">
        <v>0</v>
      </c>
      <c r="AK5" s="2">
        <v>2</v>
      </c>
      <c r="AL5" s="2">
        <v>1</v>
      </c>
      <c r="AM5" s="2">
        <v>4</v>
      </c>
      <c r="AN5" s="2">
        <v>2</v>
      </c>
      <c r="AO5" s="2">
        <v>0</v>
      </c>
      <c r="AP5" s="2">
        <v>2</v>
      </c>
      <c r="AQ5" s="2">
        <v>2</v>
      </c>
      <c r="AR5" s="2">
        <v>1.5</v>
      </c>
      <c r="AS5" s="5">
        <f t="shared" si="2"/>
        <v>60.416666666666671</v>
      </c>
      <c r="AW5" s="2">
        <v>51</v>
      </c>
      <c r="AX5" s="2">
        <v>74</v>
      </c>
      <c r="AY5" s="2">
        <v>92.15</v>
      </c>
      <c r="AZ5" s="5">
        <f t="shared" si="3"/>
        <v>92.152777777777771</v>
      </c>
      <c r="BA5" s="5">
        <f t="shared" si="5"/>
        <v>72.38333333333334</v>
      </c>
      <c r="BB5" s="2" t="s">
        <v>103</v>
      </c>
    </row>
    <row r="6" spans="1:71" x14ac:dyDescent="0.25">
      <c r="A6" s="3">
        <v>57019</v>
      </c>
      <c r="B6" s="2">
        <v>87</v>
      </c>
      <c r="C6" s="2">
        <v>78</v>
      </c>
      <c r="D6" s="2">
        <v>88.78</v>
      </c>
      <c r="E6" s="5"/>
      <c r="F6" s="5">
        <f t="shared" si="4"/>
        <v>84.593333333333334</v>
      </c>
      <c r="G6" s="2" t="s">
        <v>104</v>
      </c>
      <c r="K6" s="2">
        <v>9</v>
      </c>
      <c r="L6" s="2">
        <v>9</v>
      </c>
      <c r="M6" s="2">
        <v>9.5</v>
      </c>
      <c r="N6" s="2">
        <v>8</v>
      </c>
      <c r="O6" s="2">
        <v>10</v>
      </c>
      <c r="P6" s="2">
        <v>10</v>
      </c>
      <c r="Q6" s="2">
        <v>9</v>
      </c>
      <c r="R6" s="2">
        <v>11</v>
      </c>
      <c r="S6" s="2">
        <v>0</v>
      </c>
      <c r="T6" s="5">
        <f t="shared" si="0"/>
        <v>94.375</v>
      </c>
      <c r="W6" s="2">
        <v>1.5</v>
      </c>
      <c r="X6" s="2">
        <v>2</v>
      </c>
      <c r="Y6" s="2">
        <v>2</v>
      </c>
      <c r="Z6" s="2">
        <v>2</v>
      </c>
      <c r="AA6" s="2">
        <v>2</v>
      </c>
      <c r="AB6" s="2">
        <v>2</v>
      </c>
      <c r="AC6" s="2">
        <v>2</v>
      </c>
      <c r="AD6" s="2">
        <v>2</v>
      </c>
      <c r="AE6" s="2">
        <v>0</v>
      </c>
      <c r="AF6" s="5">
        <f t="shared" si="1"/>
        <v>96.875</v>
      </c>
      <c r="AJ6" s="2">
        <v>1</v>
      </c>
      <c r="AK6" s="2">
        <v>2</v>
      </c>
      <c r="AL6" s="2">
        <v>1</v>
      </c>
      <c r="AM6" s="2">
        <v>4</v>
      </c>
      <c r="AN6" s="2">
        <v>2</v>
      </c>
      <c r="AO6" s="2">
        <v>2</v>
      </c>
      <c r="AP6" s="2">
        <v>0</v>
      </c>
      <c r="AQ6" s="2">
        <v>2</v>
      </c>
      <c r="AR6" s="2">
        <v>0</v>
      </c>
      <c r="AS6" s="5">
        <f t="shared" si="2"/>
        <v>58.333333333333336</v>
      </c>
      <c r="AW6" s="2">
        <v>87</v>
      </c>
      <c r="AX6" s="2">
        <v>78</v>
      </c>
      <c r="AY6" s="2">
        <v>88.78</v>
      </c>
      <c r="AZ6" s="5">
        <f t="shared" si="3"/>
        <v>88.784722222222229</v>
      </c>
      <c r="BA6" s="5">
        <f t="shared" si="5"/>
        <v>84.593333333333334</v>
      </c>
      <c r="BB6" s="2" t="s">
        <v>104</v>
      </c>
    </row>
    <row r="7" spans="1:71" x14ac:dyDescent="0.25">
      <c r="A7" s="3">
        <v>37101</v>
      </c>
      <c r="B7" s="2">
        <v>84</v>
      </c>
      <c r="C7" s="2">
        <v>55</v>
      </c>
      <c r="D7" s="2">
        <v>86.46</v>
      </c>
      <c r="E7" s="5"/>
      <c r="F7" s="5">
        <f t="shared" si="4"/>
        <v>75.153333333333322</v>
      </c>
      <c r="G7" s="2" t="s">
        <v>103</v>
      </c>
      <c r="K7" s="2">
        <v>9.5</v>
      </c>
      <c r="L7" s="2">
        <v>9.5</v>
      </c>
      <c r="M7" s="2">
        <v>9</v>
      </c>
      <c r="N7" s="2">
        <v>8</v>
      </c>
      <c r="O7" s="2">
        <v>9</v>
      </c>
      <c r="P7" s="2">
        <v>8</v>
      </c>
      <c r="Q7" s="2">
        <v>8</v>
      </c>
      <c r="R7" s="2">
        <v>0</v>
      </c>
      <c r="S7" s="2">
        <v>9</v>
      </c>
      <c r="T7" s="5">
        <f t="shared" si="0"/>
        <v>87.5</v>
      </c>
      <c r="W7" s="2">
        <v>2</v>
      </c>
      <c r="X7" s="2">
        <v>2</v>
      </c>
      <c r="Y7" s="2">
        <v>2</v>
      </c>
      <c r="Z7" s="2">
        <v>2</v>
      </c>
      <c r="AA7" s="2">
        <v>2</v>
      </c>
      <c r="AB7" s="2">
        <v>2</v>
      </c>
      <c r="AC7" s="2">
        <v>2</v>
      </c>
      <c r="AD7" s="2">
        <v>0</v>
      </c>
      <c r="AE7" s="2">
        <v>2</v>
      </c>
      <c r="AF7" s="5">
        <f t="shared" si="1"/>
        <v>100</v>
      </c>
      <c r="AJ7" s="2">
        <v>0</v>
      </c>
      <c r="AK7" s="2">
        <v>2</v>
      </c>
      <c r="AL7" s="2">
        <v>3</v>
      </c>
      <c r="AM7" s="2">
        <v>4</v>
      </c>
      <c r="AN7" s="2">
        <v>2</v>
      </c>
      <c r="AO7" s="2">
        <v>2</v>
      </c>
      <c r="AP7" s="2">
        <v>2.5</v>
      </c>
      <c r="AQ7" s="2">
        <v>0</v>
      </c>
      <c r="AR7" s="2">
        <v>1</v>
      </c>
      <c r="AS7" s="5">
        <f t="shared" si="2"/>
        <v>68.75</v>
      </c>
      <c r="AW7" s="2">
        <v>84</v>
      </c>
      <c r="AX7" s="2">
        <v>55</v>
      </c>
      <c r="AY7" s="2">
        <v>86.46</v>
      </c>
      <c r="AZ7" s="5">
        <f t="shared" si="3"/>
        <v>86.458333333333329</v>
      </c>
      <c r="BA7" s="5">
        <f t="shared" si="5"/>
        <v>75.153333333333322</v>
      </c>
      <c r="BB7" s="2" t="s">
        <v>103</v>
      </c>
    </row>
    <row r="8" spans="1:71" x14ac:dyDescent="0.25">
      <c r="A8" s="3">
        <v>32245</v>
      </c>
      <c r="B8" s="2">
        <v>72</v>
      </c>
      <c r="C8" s="2">
        <v>56</v>
      </c>
      <c r="D8" s="2">
        <v>33.54</v>
      </c>
      <c r="E8" s="5"/>
      <c r="F8" s="5">
        <f t="shared" si="4"/>
        <v>53.846666666666664</v>
      </c>
      <c r="G8" s="2" t="s">
        <v>99</v>
      </c>
      <c r="K8" s="2">
        <v>0</v>
      </c>
      <c r="L8" s="2">
        <v>0</v>
      </c>
      <c r="M8" s="2">
        <v>9.5</v>
      </c>
      <c r="N8" s="2">
        <v>8</v>
      </c>
      <c r="O8" s="2">
        <v>0</v>
      </c>
      <c r="P8" s="2">
        <v>0</v>
      </c>
      <c r="Q8" s="2">
        <v>9</v>
      </c>
      <c r="R8" s="2">
        <v>0</v>
      </c>
      <c r="S8" s="2">
        <v>0</v>
      </c>
      <c r="T8" s="5">
        <f t="shared" si="0"/>
        <v>33.125</v>
      </c>
      <c r="W8" s="2">
        <v>0</v>
      </c>
      <c r="X8" s="2">
        <v>0</v>
      </c>
      <c r="Y8" s="2">
        <v>2</v>
      </c>
      <c r="Z8" s="2">
        <v>2</v>
      </c>
      <c r="AA8" s="2">
        <v>0</v>
      </c>
      <c r="AB8" s="2">
        <v>0</v>
      </c>
      <c r="AC8" s="2">
        <v>2</v>
      </c>
      <c r="AD8" s="2">
        <v>0</v>
      </c>
      <c r="AE8" s="2">
        <v>0</v>
      </c>
      <c r="AF8" s="5">
        <f t="shared" si="1"/>
        <v>37.5</v>
      </c>
      <c r="AJ8" s="2">
        <v>0</v>
      </c>
      <c r="AK8" s="2">
        <v>0</v>
      </c>
      <c r="AL8" s="2">
        <v>2</v>
      </c>
      <c r="AM8" s="2">
        <v>3</v>
      </c>
      <c r="AN8" s="2">
        <v>0</v>
      </c>
      <c r="AO8" s="2">
        <v>0</v>
      </c>
      <c r="AP8" s="2">
        <v>2.5</v>
      </c>
      <c r="AQ8" s="2">
        <v>0</v>
      </c>
      <c r="AR8" s="2">
        <v>0</v>
      </c>
      <c r="AS8" s="5">
        <f t="shared" si="2"/>
        <v>31.25</v>
      </c>
      <c r="AW8" s="2">
        <v>72</v>
      </c>
      <c r="AX8" s="2">
        <v>56</v>
      </c>
      <c r="AY8" s="2">
        <v>33.54</v>
      </c>
      <c r="AZ8" s="5">
        <f t="shared" si="3"/>
        <v>33.541666666666664</v>
      </c>
      <c r="BA8" s="5">
        <f t="shared" si="5"/>
        <v>53.846666666666664</v>
      </c>
      <c r="BB8" s="2" t="s">
        <v>99</v>
      </c>
    </row>
    <row r="9" spans="1:71" x14ac:dyDescent="0.25">
      <c r="A9" s="3">
        <v>23391</v>
      </c>
      <c r="B9" s="2">
        <v>88</v>
      </c>
      <c r="C9" s="2">
        <v>91</v>
      </c>
      <c r="D9" s="2">
        <v>96.74</v>
      </c>
      <c r="E9" s="5"/>
      <c r="F9" s="5">
        <f t="shared" si="4"/>
        <v>91.913333333333341</v>
      </c>
      <c r="G9" s="2" t="s">
        <v>100</v>
      </c>
      <c r="K9" s="2">
        <v>10.5</v>
      </c>
      <c r="L9" s="2">
        <v>10</v>
      </c>
      <c r="M9" s="2">
        <v>9.5</v>
      </c>
      <c r="N9" s="2">
        <v>9.5</v>
      </c>
      <c r="O9" s="2">
        <v>9.5</v>
      </c>
      <c r="P9" s="2">
        <v>10</v>
      </c>
      <c r="Q9" s="2">
        <v>10</v>
      </c>
      <c r="R9" s="2">
        <v>10</v>
      </c>
      <c r="S9" s="2">
        <v>9.5</v>
      </c>
      <c r="T9" s="5">
        <f t="shared" si="0"/>
        <v>98.75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>
        <v>2</v>
      </c>
      <c r="AE9" s="2">
        <v>2</v>
      </c>
      <c r="AF9" s="5">
        <f t="shared" si="1"/>
        <v>100</v>
      </c>
      <c r="AJ9" s="2">
        <v>2</v>
      </c>
      <c r="AK9" s="2">
        <v>2</v>
      </c>
      <c r="AL9" s="2">
        <v>3</v>
      </c>
      <c r="AM9" s="2">
        <v>4</v>
      </c>
      <c r="AN9" s="2">
        <v>2</v>
      </c>
      <c r="AO9" s="2">
        <v>2</v>
      </c>
      <c r="AP9" s="2">
        <v>3.5</v>
      </c>
      <c r="AQ9" s="2">
        <v>2</v>
      </c>
      <c r="AR9" s="2">
        <v>1</v>
      </c>
      <c r="AS9" s="5">
        <f t="shared" si="2"/>
        <v>85.416666666666671</v>
      </c>
      <c r="AW9" s="2">
        <v>88</v>
      </c>
      <c r="AX9" s="2">
        <v>91</v>
      </c>
      <c r="AY9" s="2">
        <v>96.74</v>
      </c>
      <c r="AZ9" s="5">
        <f t="shared" si="3"/>
        <v>96.7361111111111</v>
      </c>
      <c r="BA9" s="5">
        <f t="shared" si="5"/>
        <v>91.913333333333341</v>
      </c>
      <c r="BB9" s="2" t="s">
        <v>100</v>
      </c>
    </row>
    <row r="10" spans="1:71" x14ac:dyDescent="0.25">
      <c r="A10" s="3">
        <v>40546</v>
      </c>
      <c r="B10" s="2">
        <v>81</v>
      </c>
      <c r="C10" s="2">
        <v>61</v>
      </c>
      <c r="D10" s="2">
        <v>97.92</v>
      </c>
      <c r="E10" s="5"/>
      <c r="F10" s="5">
        <f t="shared" si="4"/>
        <v>79.973333333333343</v>
      </c>
      <c r="G10" s="2" t="s">
        <v>101</v>
      </c>
      <c r="K10" s="2">
        <v>9</v>
      </c>
      <c r="L10" s="2">
        <v>9.5</v>
      </c>
      <c r="M10" s="2">
        <v>10</v>
      </c>
      <c r="N10" s="2">
        <v>9</v>
      </c>
      <c r="O10" s="2">
        <v>10.5</v>
      </c>
      <c r="P10" s="2">
        <v>10.5</v>
      </c>
      <c r="Q10" s="2">
        <v>11.5</v>
      </c>
      <c r="R10" s="2">
        <v>11.5</v>
      </c>
      <c r="S10" s="2">
        <v>10</v>
      </c>
      <c r="T10" s="5">
        <f t="shared" si="0"/>
        <v>103.125</v>
      </c>
      <c r="W10" s="2">
        <v>1.5</v>
      </c>
      <c r="X10" s="2">
        <v>2</v>
      </c>
      <c r="Y10" s="2">
        <v>2</v>
      </c>
      <c r="Z10" s="2">
        <v>2</v>
      </c>
      <c r="AA10" s="2">
        <v>2</v>
      </c>
      <c r="AB10" s="2">
        <v>2</v>
      </c>
      <c r="AC10" s="2">
        <v>2</v>
      </c>
      <c r="AD10" s="2">
        <v>2</v>
      </c>
      <c r="AE10" s="2">
        <v>2</v>
      </c>
      <c r="AF10" s="5">
        <f t="shared" si="1"/>
        <v>100</v>
      </c>
      <c r="AJ10" s="2">
        <v>2</v>
      </c>
      <c r="AK10" s="2">
        <v>2</v>
      </c>
      <c r="AL10" s="2">
        <v>2</v>
      </c>
      <c r="AM10" s="2">
        <v>4</v>
      </c>
      <c r="AN10" s="2">
        <v>2</v>
      </c>
      <c r="AO10" s="2">
        <v>2</v>
      </c>
      <c r="AP10" s="2">
        <v>2</v>
      </c>
      <c r="AQ10" s="2">
        <v>2</v>
      </c>
      <c r="AR10" s="2">
        <v>1.5</v>
      </c>
      <c r="AS10" s="5">
        <f t="shared" si="2"/>
        <v>75</v>
      </c>
      <c r="AW10" s="2">
        <v>81</v>
      </c>
      <c r="AX10" s="2">
        <v>61</v>
      </c>
      <c r="AY10" s="2">
        <v>97.92</v>
      </c>
      <c r="AZ10" s="5">
        <f t="shared" si="3"/>
        <v>97.916666666666671</v>
      </c>
      <c r="BA10" s="5">
        <f t="shared" si="5"/>
        <v>79.973333333333343</v>
      </c>
      <c r="BB10" s="2" t="s">
        <v>101</v>
      </c>
    </row>
    <row r="11" spans="1:71" x14ac:dyDescent="0.25">
      <c r="A11" s="3">
        <v>26668</v>
      </c>
      <c r="B11" s="2">
        <v>65</v>
      </c>
      <c r="C11" s="2">
        <v>59</v>
      </c>
      <c r="D11" s="2">
        <v>55.69</v>
      </c>
      <c r="E11" s="5"/>
      <c r="F11" s="5">
        <f t="shared" si="4"/>
        <v>59.896666666666668</v>
      </c>
      <c r="G11" s="2" t="s">
        <v>99</v>
      </c>
      <c r="K11" s="2">
        <v>9</v>
      </c>
      <c r="L11" s="2">
        <v>9</v>
      </c>
      <c r="M11" s="2">
        <v>10</v>
      </c>
      <c r="N11" s="2">
        <v>8</v>
      </c>
      <c r="O11" s="2">
        <v>0</v>
      </c>
      <c r="P11" s="2">
        <v>0</v>
      </c>
      <c r="Q11" s="2">
        <v>0</v>
      </c>
      <c r="R11" s="2">
        <v>10</v>
      </c>
      <c r="S11" s="2">
        <v>0</v>
      </c>
      <c r="T11" s="5">
        <f t="shared" si="0"/>
        <v>57.5</v>
      </c>
      <c r="W11" s="2">
        <v>2</v>
      </c>
      <c r="X11" s="2">
        <v>2</v>
      </c>
      <c r="Y11" s="2">
        <v>2</v>
      </c>
      <c r="Z11" s="2">
        <v>2</v>
      </c>
      <c r="AA11" s="2">
        <v>0</v>
      </c>
      <c r="AB11" s="2">
        <v>0</v>
      </c>
      <c r="AC11" s="2">
        <v>0</v>
      </c>
      <c r="AD11" s="2">
        <v>2</v>
      </c>
      <c r="AE11" s="2">
        <v>0</v>
      </c>
      <c r="AF11" s="5">
        <f t="shared" si="1"/>
        <v>62.5</v>
      </c>
      <c r="AJ11" s="2">
        <v>1</v>
      </c>
      <c r="AK11" s="2">
        <v>2</v>
      </c>
      <c r="AL11" s="2">
        <v>2</v>
      </c>
      <c r="AM11" s="2">
        <v>3</v>
      </c>
      <c r="AN11" s="2">
        <v>0</v>
      </c>
      <c r="AO11" s="2">
        <v>0</v>
      </c>
      <c r="AP11" s="2">
        <v>0</v>
      </c>
      <c r="AQ11" s="2">
        <v>2</v>
      </c>
      <c r="AR11" s="2">
        <v>0</v>
      </c>
      <c r="AS11" s="5">
        <f t="shared" si="2"/>
        <v>41.666666666666671</v>
      </c>
      <c r="AW11" s="2">
        <v>65</v>
      </c>
      <c r="AX11" s="2">
        <v>59</v>
      </c>
      <c r="AY11" s="2">
        <v>55.69</v>
      </c>
      <c r="AZ11" s="5">
        <f t="shared" si="3"/>
        <v>55.69444444444445</v>
      </c>
      <c r="BA11" s="5">
        <f t="shared" si="5"/>
        <v>59.896666666666668</v>
      </c>
      <c r="BB11" s="2" t="s">
        <v>99</v>
      </c>
    </row>
    <row r="12" spans="1:71" x14ac:dyDescent="0.25">
      <c r="A12" s="3">
        <v>51193</v>
      </c>
      <c r="B12" s="2">
        <v>63</v>
      </c>
      <c r="C12" s="2">
        <v>71</v>
      </c>
      <c r="D12" s="2">
        <v>23.33</v>
      </c>
      <c r="E12" s="5"/>
      <c r="F12" s="5">
        <f t="shared" si="4"/>
        <v>52.443333333333328</v>
      </c>
      <c r="G12" s="2" t="s">
        <v>99</v>
      </c>
      <c r="K12" s="2">
        <v>0</v>
      </c>
      <c r="L12" s="2">
        <v>0</v>
      </c>
      <c r="M12" s="2">
        <v>0</v>
      </c>
      <c r="N12" s="2">
        <v>9</v>
      </c>
      <c r="O12" s="2">
        <v>0</v>
      </c>
      <c r="P12" s="2">
        <v>0</v>
      </c>
      <c r="Q12" s="2">
        <v>11.5</v>
      </c>
      <c r="R12" s="2">
        <v>0</v>
      </c>
      <c r="S12" s="2">
        <v>0</v>
      </c>
      <c r="T12" s="5">
        <f t="shared" si="0"/>
        <v>25.625</v>
      </c>
      <c r="W12" s="2">
        <v>0</v>
      </c>
      <c r="X12" s="2">
        <v>0</v>
      </c>
      <c r="Y12" s="2">
        <v>0</v>
      </c>
      <c r="Z12" s="2">
        <v>2</v>
      </c>
      <c r="AA12" s="2">
        <v>0</v>
      </c>
      <c r="AB12" s="2">
        <v>0</v>
      </c>
      <c r="AC12" s="2">
        <v>2</v>
      </c>
      <c r="AD12" s="2">
        <v>0</v>
      </c>
      <c r="AE12" s="2">
        <v>0</v>
      </c>
      <c r="AF12" s="5">
        <f t="shared" si="1"/>
        <v>25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2</v>
      </c>
      <c r="AQ12" s="2">
        <v>0</v>
      </c>
      <c r="AR12" s="2">
        <v>0</v>
      </c>
      <c r="AS12" s="5">
        <f t="shared" si="2"/>
        <v>12.5</v>
      </c>
      <c r="AW12" s="2">
        <v>63</v>
      </c>
      <c r="AX12" s="2">
        <v>71</v>
      </c>
      <c r="AY12" s="2">
        <v>23.33</v>
      </c>
      <c r="AZ12" s="5">
        <f t="shared" si="3"/>
        <v>23.333333333333332</v>
      </c>
      <c r="BA12" s="5">
        <f t="shared" si="5"/>
        <v>52.443333333333328</v>
      </c>
      <c r="BB12" s="2" t="s">
        <v>99</v>
      </c>
    </row>
    <row r="13" spans="1:71" x14ac:dyDescent="0.25">
      <c r="A13" s="3">
        <v>58661</v>
      </c>
      <c r="B13" s="2">
        <v>60</v>
      </c>
      <c r="C13" s="2">
        <v>38</v>
      </c>
      <c r="D13" s="2">
        <v>91.53</v>
      </c>
      <c r="E13" s="5"/>
      <c r="F13" s="5">
        <f t="shared" si="4"/>
        <v>63.176666666666669</v>
      </c>
      <c r="G13" s="2" t="s">
        <v>99</v>
      </c>
      <c r="K13" s="2">
        <v>8</v>
      </c>
      <c r="L13" s="2">
        <v>9.5</v>
      </c>
      <c r="M13" s="2">
        <v>9.5</v>
      </c>
      <c r="N13" s="2">
        <v>9</v>
      </c>
      <c r="O13" s="2">
        <v>10.5</v>
      </c>
      <c r="P13" s="2">
        <v>10</v>
      </c>
      <c r="Q13" s="2">
        <v>9.5</v>
      </c>
      <c r="R13" s="2">
        <v>11</v>
      </c>
      <c r="S13" s="2">
        <v>10</v>
      </c>
      <c r="T13" s="5">
        <f t="shared" si="0"/>
        <v>98.75</v>
      </c>
      <c r="W13" s="2">
        <v>1.5</v>
      </c>
      <c r="X13" s="2">
        <v>2</v>
      </c>
      <c r="Y13" s="2">
        <v>2</v>
      </c>
      <c r="Z13" s="2">
        <v>2</v>
      </c>
      <c r="AA13" s="2">
        <v>2</v>
      </c>
      <c r="AB13" s="2">
        <v>2</v>
      </c>
      <c r="AC13" s="2">
        <v>2</v>
      </c>
      <c r="AD13" s="2">
        <v>2</v>
      </c>
      <c r="AE13" s="2">
        <v>2</v>
      </c>
      <c r="AF13" s="5">
        <f t="shared" si="1"/>
        <v>100</v>
      </c>
      <c r="AJ13" s="2">
        <v>2</v>
      </c>
      <c r="AK13" s="2">
        <v>2</v>
      </c>
      <c r="AL13" s="2">
        <v>1</v>
      </c>
      <c r="AM13" s="2">
        <v>1</v>
      </c>
      <c r="AN13" s="2">
        <v>2</v>
      </c>
      <c r="AO13" s="2">
        <v>2</v>
      </c>
      <c r="AP13" s="2">
        <v>0.5</v>
      </c>
      <c r="AQ13" s="2">
        <v>2</v>
      </c>
      <c r="AR13" s="2">
        <v>1</v>
      </c>
      <c r="AS13" s="5">
        <f t="shared" si="2"/>
        <v>54.166666666666671</v>
      </c>
      <c r="AW13" s="2">
        <v>60</v>
      </c>
      <c r="AX13" s="2">
        <v>38</v>
      </c>
      <c r="AY13" s="2">
        <v>91.53</v>
      </c>
      <c r="AZ13" s="5">
        <f t="shared" si="3"/>
        <v>91.527777777777771</v>
      </c>
      <c r="BA13" s="5">
        <f t="shared" si="5"/>
        <v>63.176666666666669</v>
      </c>
      <c r="BB13" s="2" t="s">
        <v>99</v>
      </c>
    </row>
    <row r="14" spans="1:71" x14ac:dyDescent="0.25">
      <c r="A14" s="3">
        <v>46336</v>
      </c>
      <c r="B14" s="2">
        <v>86</v>
      </c>
      <c r="C14" s="2">
        <v>58</v>
      </c>
      <c r="D14" s="2">
        <v>93.09</v>
      </c>
      <c r="E14" s="5"/>
      <c r="F14" s="5">
        <f t="shared" si="4"/>
        <v>79.03</v>
      </c>
      <c r="G14" s="2" t="s">
        <v>105</v>
      </c>
      <c r="K14" s="2">
        <v>9</v>
      </c>
      <c r="L14" s="2">
        <v>9.5</v>
      </c>
      <c r="M14" s="2">
        <v>10</v>
      </c>
      <c r="N14" s="2">
        <v>9</v>
      </c>
      <c r="O14" s="2">
        <v>10.5</v>
      </c>
      <c r="P14" s="2">
        <v>9.5</v>
      </c>
      <c r="Q14" s="2">
        <v>11.5</v>
      </c>
      <c r="R14" s="2">
        <v>0</v>
      </c>
      <c r="S14" s="2">
        <v>10</v>
      </c>
      <c r="T14" s="5">
        <f t="shared" si="0"/>
        <v>98.75</v>
      </c>
      <c r="W14" s="2">
        <v>1.5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2">
        <v>0</v>
      </c>
      <c r="AE14" s="2">
        <v>2</v>
      </c>
      <c r="AF14" s="5">
        <f t="shared" si="1"/>
        <v>96.875</v>
      </c>
      <c r="AJ14" s="2">
        <v>1</v>
      </c>
      <c r="AK14" s="2">
        <v>2</v>
      </c>
      <c r="AL14" s="2">
        <v>2</v>
      </c>
      <c r="AM14" s="2">
        <v>4</v>
      </c>
      <c r="AN14" s="2">
        <v>2</v>
      </c>
      <c r="AO14" s="2">
        <v>2</v>
      </c>
      <c r="AP14" s="2">
        <v>2</v>
      </c>
      <c r="AQ14" s="2">
        <v>0</v>
      </c>
      <c r="AR14" s="2">
        <v>1</v>
      </c>
      <c r="AS14" s="5">
        <f t="shared" si="2"/>
        <v>66.666666666666671</v>
      </c>
      <c r="AW14" s="2">
        <v>86</v>
      </c>
      <c r="AX14" s="2">
        <v>58</v>
      </c>
      <c r="AY14" s="2">
        <v>93.09</v>
      </c>
      <c r="AZ14" s="5">
        <f t="shared" si="3"/>
        <v>93.090277777777771</v>
      </c>
      <c r="BA14" s="5">
        <f t="shared" si="5"/>
        <v>79.03</v>
      </c>
      <c r="BB14" s="2" t="s">
        <v>105</v>
      </c>
    </row>
    <row r="15" spans="1:71" x14ac:dyDescent="0.25">
      <c r="A15" s="3">
        <v>48919</v>
      </c>
      <c r="B15" s="2">
        <v>56</v>
      </c>
      <c r="C15" s="2">
        <v>42</v>
      </c>
      <c r="D15" s="2">
        <v>89.48</v>
      </c>
      <c r="E15" s="5"/>
      <c r="F15" s="5">
        <f t="shared" si="4"/>
        <v>62.493333333333339</v>
      </c>
      <c r="G15" s="2" t="s">
        <v>99</v>
      </c>
      <c r="K15" s="2">
        <v>9</v>
      </c>
      <c r="L15" s="2">
        <v>9</v>
      </c>
      <c r="M15" s="2">
        <v>0</v>
      </c>
      <c r="N15" s="2">
        <v>8</v>
      </c>
      <c r="O15" s="2">
        <v>10</v>
      </c>
      <c r="P15" s="2">
        <v>10</v>
      </c>
      <c r="Q15" s="2">
        <v>9</v>
      </c>
      <c r="R15" s="2">
        <v>11</v>
      </c>
      <c r="S15" s="2">
        <v>9.5</v>
      </c>
      <c r="T15" s="5">
        <f t="shared" si="0"/>
        <v>94.375</v>
      </c>
      <c r="W15" s="2">
        <v>1.5</v>
      </c>
      <c r="X15" s="2">
        <v>2</v>
      </c>
      <c r="Y15" s="2">
        <v>0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5">
        <f t="shared" si="1"/>
        <v>96.875</v>
      </c>
      <c r="AJ15" s="2">
        <v>0</v>
      </c>
      <c r="AK15" s="2">
        <v>2</v>
      </c>
      <c r="AL15" s="2">
        <v>0</v>
      </c>
      <c r="AM15" s="2">
        <v>4</v>
      </c>
      <c r="AN15" s="2">
        <v>2</v>
      </c>
      <c r="AO15" s="2">
        <v>2</v>
      </c>
      <c r="AP15" s="2">
        <v>1.5</v>
      </c>
      <c r="AQ15" s="2">
        <v>2</v>
      </c>
      <c r="AR15" s="2">
        <v>1.5</v>
      </c>
      <c r="AS15" s="5">
        <f t="shared" si="2"/>
        <v>62.5</v>
      </c>
      <c r="AW15" s="2">
        <v>56</v>
      </c>
      <c r="AX15" s="2">
        <v>42</v>
      </c>
      <c r="AY15" s="2">
        <v>89.48</v>
      </c>
      <c r="AZ15" s="5">
        <f t="shared" si="3"/>
        <v>89.479166666666671</v>
      </c>
      <c r="BA15" s="5">
        <f t="shared" si="5"/>
        <v>62.493333333333339</v>
      </c>
      <c r="BB15" s="2" t="s">
        <v>99</v>
      </c>
    </row>
    <row r="16" spans="1:71" x14ac:dyDescent="0.25">
      <c r="A16" s="3">
        <v>57178</v>
      </c>
      <c r="B16" s="2">
        <v>77</v>
      </c>
      <c r="C16" s="2">
        <v>79</v>
      </c>
      <c r="D16" s="2">
        <v>94.06</v>
      </c>
      <c r="E16" s="5"/>
      <c r="F16" s="5">
        <f t="shared" si="4"/>
        <v>83.353333333333339</v>
      </c>
      <c r="G16" s="2" t="s">
        <v>101</v>
      </c>
      <c r="K16" s="2">
        <v>9</v>
      </c>
      <c r="L16" s="2">
        <v>9</v>
      </c>
      <c r="M16" s="2">
        <v>9.5</v>
      </c>
      <c r="N16" s="2">
        <v>8</v>
      </c>
      <c r="O16" s="2">
        <v>10</v>
      </c>
      <c r="P16" s="2">
        <v>10</v>
      </c>
      <c r="Q16" s="2">
        <v>0</v>
      </c>
      <c r="R16" s="2">
        <v>11</v>
      </c>
      <c r="S16" s="2">
        <v>9.5</v>
      </c>
      <c r="T16" s="5">
        <f t="shared" si="0"/>
        <v>95</v>
      </c>
      <c r="W16" s="2">
        <v>1.5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0</v>
      </c>
      <c r="AD16" s="2">
        <v>2</v>
      </c>
      <c r="AE16" s="2">
        <v>2</v>
      </c>
      <c r="AF16" s="5">
        <f t="shared" si="1"/>
        <v>96.875</v>
      </c>
      <c r="AJ16" s="2">
        <v>2</v>
      </c>
      <c r="AK16" s="2">
        <v>2</v>
      </c>
      <c r="AL16" s="2">
        <v>4</v>
      </c>
      <c r="AM16" s="2">
        <v>4</v>
      </c>
      <c r="AN16" s="2">
        <v>2</v>
      </c>
      <c r="AO16" s="2">
        <v>2</v>
      </c>
      <c r="AP16" s="2">
        <v>2.5</v>
      </c>
      <c r="AQ16" s="2">
        <v>2</v>
      </c>
      <c r="AR16" s="2">
        <v>2.5</v>
      </c>
      <c r="AS16" s="5">
        <f t="shared" si="2"/>
        <v>87.5</v>
      </c>
      <c r="AW16" s="2">
        <v>77</v>
      </c>
      <c r="AX16" s="2">
        <v>79</v>
      </c>
      <c r="AY16" s="2">
        <v>94.06</v>
      </c>
      <c r="AZ16" s="5">
        <f t="shared" si="3"/>
        <v>94.0625</v>
      </c>
      <c r="BA16" s="5">
        <f t="shared" si="5"/>
        <v>83.353333333333339</v>
      </c>
      <c r="BB16" s="2" t="s">
        <v>101</v>
      </c>
    </row>
    <row r="17" spans="1:54" x14ac:dyDescent="0.25">
      <c r="A17" s="3">
        <v>38438</v>
      </c>
      <c r="B17" s="2">
        <v>60.5</v>
      </c>
      <c r="C17" s="2">
        <v>48</v>
      </c>
      <c r="D17" s="2">
        <v>75.69</v>
      </c>
      <c r="E17" s="5"/>
      <c r="F17" s="5">
        <f t="shared" si="4"/>
        <v>61.396666666666668</v>
      </c>
      <c r="G17" s="2" t="s">
        <v>99</v>
      </c>
      <c r="K17" s="2">
        <v>9.5</v>
      </c>
      <c r="L17" s="2">
        <v>9.5</v>
      </c>
      <c r="M17" s="2">
        <v>9</v>
      </c>
      <c r="N17" s="2">
        <v>8</v>
      </c>
      <c r="O17" s="2">
        <v>9</v>
      </c>
      <c r="P17" s="2">
        <v>8</v>
      </c>
      <c r="Q17" s="2">
        <v>0</v>
      </c>
      <c r="R17" s="2">
        <v>9.5</v>
      </c>
      <c r="S17" s="2">
        <v>0</v>
      </c>
      <c r="T17" s="5">
        <f t="shared" si="0"/>
        <v>78.125</v>
      </c>
      <c r="W17" s="2">
        <v>2</v>
      </c>
      <c r="X17" s="2">
        <v>2</v>
      </c>
      <c r="Y17" s="2">
        <v>2</v>
      </c>
      <c r="Z17" s="2">
        <v>2</v>
      </c>
      <c r="AA17" s="2">
        <v>2</v>
      </c>
      <c r="AB17" s="2">
        <v>2</v>
      </c>
      <c r="AC17" s="2">
        <v>0</v>
      </c>
      <c r="AD17" s="2">
        <v>2</v>
      </c>
      <c r="AE17" s="2">
        <v>0</v>
      </c>
      <c r="AF17" s="5">
        <f t="shared" si="1"/>
        <v>87.5</v>
      </c>
      <c r="AJ17" s="2">
        <v>1</v>
      </c>
      <c r="AK17" s="2">
        <v>2</v>
      </c>
      <c r="AL17" s="2">
        <v>3</v>
      </c>
      <c r="AM17" s="2">
        <v>1</v>
      </c>
      <c r="AN17" s="2">
        <v>2</v>
      </c>
      <c r="AO17" s="2">
        <v>2</v>
      </c>
      <c r="AP17" s="2">
        <v>0</v>
      </c>
      <c r="AQ17" s="2">
        <v>2</v>
      </c>
      <c r="AR17" s="2">
        <v>0</v>
      </c>
      <c r="AS17" s="5">
        <f t="shared" si="2"/>
        <v>54.166666666666671</v>
      </c>
      <c r="AW17" s="2">
        <v>60.5</v>
      </c>
      <c r="AX17" s="2">
        <v>48</v>
      </c>
      <c r="AY17" s="2">
        <v>75.69</v>
      </c>
      <c r="AZ17" s="5">
        <f t="shared" si="3"/>
        <v>75.694444444444443</v>
      </c>
      <c r="BA17" s="5">
        <f t="shared" si="5"/>
        <v>61.396666666666668</v>
      </c>
      <c r="BB17" s="2" t="s">
        <v>99</v>
      </c>
    </row>
    <row r="18" spans="1:54" x14ac:dyDescent="0.25">
      <c r="A18" s="3">
        <v>55421</v>
      </c>
      <c r="B18" s="2">
        <v>52</v>
      </c>
      <c r="C18" s="2">
        <v>81</v>
      </c>
      <c r="D18" s="2">
        <v>78.680000000000007</v>
      </c>
      <c r="E18" s="5"/>
      <c r="F18" s="5">
        <f t="shared" si="4"/>
        <v>70.56</v>
      </c>
      <c r="G18" s="2" t="s">
        <v>102</v>
      </c>
      <c r="K18" s="2">
        <v>8.5</v>
      </c>
      <c r="L18" s="2">
        <v>9</v>
      </c>
      <c r="M18" s="2">
        <v>9</v>
      </c>
      <c r="N18" s="2">
        <v>8</v>
      </c>
      <c r="O18" s="2">
        <v>0</v>
      </c>
      <c r="P18" s="2">
        <v>10</v>
      </c>
      <c r="Q18" s="2">
        <v>0</v>
      </c>
      <c r="R18" s="2">
        <v>10</v>
      </c>
      <c r="S18" s="2">
        <v>9.5</v>
      </c>
      <c r="T18" s="5">
        <f t="shared" si="0"/>
        <v>80</v>
      </c>
      <c r="W18" s="2">
        <v>2</v>
      </c>
      <c r="X18" s="2">
        <v>2</v>
      </c>
      <c r="Y18" s="2">
        <v>2</v>
      </c>
      <c r="Z18" s="2">
        <v>2</v>
      </c>
      <c r="AA18" s="2">
        <v>0</v>
      </c>
      <c r="AB18" s="2">
        <v>2</v>
      </c>
      <c r="AC18" s="2">
        <v>0</v>
      </c>
      <c r="AD18" s="2">
        <v>2</v>
      </c>
      <c r="AE18" s="2">
        <v>2</v>
      </c>
      <c r="AF18" s="5">
        <f t="shared" si="1"/>
        <v>87.5</v>
      </c>
      <c r="AJ18" s="2">
        <v>0</v>
      </c>
      <c r="AK18" s="2">
        <v>2</v>
      </c>
      <c r="AL18" s="2">
        <v>2</v>
      </c>
      <c r="AM18" s="2">
        <v>4</v>
      </c>
      <c r="AN18" s="2">
        <v>0</v>
      </c>
      <c r="AO18" s="2">
        <v>2</v>
      </c>
      <c r="AP18" s="2">
        <v>1.5</v>
      </c>
      <c r="AQ18" s="2">
        <v>2</v>
      </c>
      <c r="AR18" s="2">
        <v>2</v>
      </c>
      <c r="AS18" s="5">
        <f t="shared" si="2"/>
        <v>64.583333333333343</v>
      </c>
      <c r="AW18" s="2">
        <v>52</v>
      </c>
      <c r="AX18" s="2">
        <v>81</v>
      </c>
      <c r="AY18" s="2">
        <v>78.680000000000007</v>
      </c>
      <c r="AZ18" s="5">
        <f t="shared" si="3"/>
        <v>78.680555555555557</v>
      </c>
      <c r="BA18" s="5">
        <f t="shared" si="5"/>
        <v>70.56</v>
      </c>
      <c r="BB18" s="2" t="s">
        <v>102</v>
      </c>
    </row>
    <row r="19" spans="1:54" x14ac:dyDescent="0.25">
      <c r="A19" s="3">
        <v>30081</v>
      </c>
      <c r="B19" s="2">
        <v>82</v>
      </c>
      <c r="C19" s="2">
        <v>64</v>
      </c>
      <c r="D19" s="2">
        <v>93.19</v>
      </c>
      <c r="E19" s="5"/>
      <c r="F19" s="5">
        <f t="shared" si="4"/>
        <v>79.73</v>
      </c>
      <c r="G19" s="2" t="s">
        <v>101</v>
      </c>
      <c r="K19" s="2">
        <v>9.5</v>
      </c>
      <c r="L19" s="2">
        <v>9.5</v>
      </c>
      <c r="M19" s="2">
        <v>10</v>
      </c>
      <c r="N19" s="2">
        <v>8.5</v>
      </c>
      <c r="O19" s="2">
        <v>9.5</v>
      </c>
      <c r="P19" s="2">
        <v>10</v>
      </c>
      <c r="Q19" s="2">
        <v>10.5</v>
      </c>
      <c r="R19" s="2">
        <v>10</v>
      </c>
      <c r="S19" s="2">
        <v>9.5</v>
      </c>
      <c r="T19" s="5">
        <f t="shared" si="0"/>
        <v>98.125</v>
      </c>
      <c r="W19" s="2">
        <v>1.5</v>
      </c>
      <c r="X19" s="2">
        <v>2</v>
      </c>
      <c r="Y19" s="2">
        <v>2</v>
      </c>
      <c r="Z19" s="2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5">
        <f t="shared" si="1"/>
        <v>100</v>
      </c>
      <c r="AJ19" s="2">
        <v>0</v>
      </c>
      <c r="AK19" s="2">
        <v>2</v>
      </c>
      <c r="AL19" s="2">
        <v>3</v>
      </c>
      <c r="AM19" s="2">
        <v>1</v>
      </c>
      <c r="AN19" s="2">
        <v>2</v>
      </c>
      <c r="AO19" s="2">
        <v>2</v>
      </c>
      <c r="AP19" s="2">
        <v>3</v>
      </c>
      <c r="AQ19" s="2">
        <v>2</v>
      </c>
      <c r="AR19" s="2">
        <v>1</v>
      </c>
      <c r="AS19" s="5">
        <f t="shared" si="2"/>
        <v>66.666666666666671</v>
      </c>
      <c r="AW19" s="2">
        <v>82</v>
      </c>
      <c r="AX19" s="2">
        <v>64</v>
      </c>
      <c r="AY19" s="2">
        <v>93.19</v>
      </c>
      <c r="AZ19" s="5">
        <f t="shared" si="3"/>
        <v>93.194444444444443</v>
      </c>
      <c r="BA19" s="5">
        <f t="shared" si="5"/>
        <v>79.73</v>
      </c>
      <c r="BB19" s="2" t="s">
        <v>101</v>
      </c>
    </row>
    <row r="20" spans="1:54" x14ac:dyDescent="0.25">
      <c r="A20" s="3">
        <v>49335</v>
      </c>
      <c r="B20" s="2">
        <v>94</v>
      </c>
      <c r="C20" s="2">
        <v>82</v>
      </c>
      <c r="D20" s="2">
        <v>75.83</v>
      </c>
      <c r="E20" s="5"/>
      <c r="F20" s="5">
        <f t="shared" si="4"/>
        <v>83.943333333333328</v>
      </c>
      <c r="G20" s="2" t="s">
        <v>101</v>
      </c>
      <c r="K20" s="2">
        <v>9.5</v>
      </c>
      <c r="L20" s="2">
        <v>9.5</v>
      </c>
      <c r="M20" s="2">
        <v>9</v>
      </c>
      <c r="N20" s="2">
        <v>8</v>
      </c>
      <c r="O20" s="2">
        <v>9</v>
      </c>
      <c r="P20" s="2">
        <v>8</v>
      </c>
      <c r="Q20" s="2">
        <v>8</v>
      </c>
      <c r="R20" s="2">
        <v>0</v>
      </c>
      <c r="S20" s="2">
        <v>0</v>
      </c>
      <c r="T20" s="5">
        <f t="shared" si="0"/>
        <v>76.25</v>
      </c>
      <c r="W20" s="2">
        <v>2</v>
      </c>
      <c r="X20" s="2">
        <v>2</v>
      </c>
      <c r="Y20" s="2">
        <v>2</v>
      </c>
      <c r="Z20" s="2">
        <v>2</v>
      </c>
      <c r="AA20" s="2">
        <v>2</v>
      </c>
      <c r="AB20" s="2">
        <v>2</v>
      </c>
      <c r="AC20" s="2">
        <v>2</v>
      </c>
      <c r="AD20" s="2">
        <v>0</v>
      </c>
      <c r="AE20" s="2">
        <v>0</v>
      </c>
      <c r="AF20" s="5">
        <f t="shared" si="1"/>
        <v>87.5</v>
      </c>
      <c r="AJ20" s="2">
        <v>0</v>
      </c>
      <c r="AK20" s="2">
        <v>2</v>
      </c>
      <c r="AL20" s="2">
        <v>3</v>
      </c>
      <c r="AM20" s="2">
        <v>4</v>
      </c>
      <c r="AN20" s="2">
        <v>2</v>
      </c>
      <c r="AO20" s="2">
        <v>2</v>
      </c>
      <c r="AP20" s="2">
        <v>2</v>
      </c>
      <c r="AQ20" s="2">
        <v>0</v>
      </c>
      <c r="AR20" s="2">
        <v>0</v>
      </c>
      <c r="AS20" s="5">
        <f t="shared" si="2"/>
        <v>62.5</v>
      </c>
      <c r="AW20" s="2">
        <v>94</v>
      </c>
      <c r="AX20" s="2">
        <v>82</v>
      </c>
      <c r="AY20" s="2">
        <v>75.83</v>
      </c>
      <c r="AZ20" s="5">
        <f t="shared" si="3"/>
        <v>75.833333333333329</v>
      </c>
      <c r="BA20" s="5">
        <f t="shared" si="5"/>
        <v>83.943333333333328</v>
      </c>
      <c r="BB20" s="2" t="s">
        <v>101</v>
      </c>
    </row>
    <row r="21" spans="1:54" x14ac:dyDescent="0.25">
      <c r="A21" s="3">
        <v>56545</v>
      </c>
      <c r="B21" s="2">
        <v>80</v>
      </c>
      <c r="C21" s="2">
        <v>72</v>
      </c>
      <c r="D21" s="2">
        <v>94.93</v>
      </c>
      <c r="E21" s="5"/>
      <c r="F21" s="5">
        <f t="shared" si="4"/>
        <v>82.31</v>
      </c>
      <c r="G21" s="2" t="s">
        <v>101</v>
      </c>
      <c r="K21" s="2">
        <v>9.5</v>
      </c>
      <c r="L21" s="2">
        <v>9.5</v>
      </c>
      <c r="M21" s="2">
        <v>10</v>
      </c>
      <c r="N21" s="2">
        <v>8.5</v>
      </c>
      <c r="O21" s="2">
        <v>9.5</v>
      </c>
      <c r="P21" s="2">
        <v>10</v>
      </c>
      <c r="Q21" s="2">
        <v>10.5</v>
      </c>
      <c r="R21" s="2">
        <v>10</v>
      </c>
      <c r="S21" s="2">
        <v>9.5</v>
      </c>
      <c r="T21" s="5">
        <f t="shared" si="0"/>
        <v>98.125</v>
      </c>
      <c r="W21" s="2">
        <v>1.5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  <c r="AF21" s="5">
        <f t="shared" si="1"/>
        <v>100</v>
      </c>
      <c r="AJ21" s="2">
        <v>2</v>
      </c>
      <c r="AK21" s="2">
        <v>2</v>
      </c>
      <c r="AL21" s="2">
        <v>3</v>
      </c>
      <c r="AM21" s="2">
        <v>4</v>
      </c>
      <c r="AN21" s="2">
        <v>2</v>
      </c>
      <c r="AO21" s="2">
        <v>2</v>
      </c>
      <c r="AP21" s="2">
        <v>1.5</v>
      </c>
      <c r="AQ21" s="2">
        <v>2</v>
      </c>
      <c r="AR21" s="2">
        <v>1.5</v>
      </c>
      <c r="AS21" s="5">
        <f t="shared" si="2"/>
        <v>77.083333333333343</v>
      </c>
      <c r="AW21" s="2">
        <v>80</v>
      </c>
      <c r="AX21" s="2">
        <v>72</v>
      </c>
      <c r="AY21" s="2">
        <v>94.93</v>
      </c>
      <c r="AZ21" s="5">
        <f t="shared" si="3"/>
        <v>94.930555555555557</v>
      </c>
      <c r="BA21" s="5">
        <f t="shared" si="5"/>
        <v>82.31</v>
      </c>
      <c r="BB21" s="2" t="s">
        <v>101</v>
      </c>
    </row>
    <row r="22" spans="1:54" x14ac:dyDescent="0.25">
      <c r="A22" s="3">
        <v>49325</v>
      </c>
      <c r="B22" s="2">
        <v>96</v>
      </c>
      <c r="C22" s="2">
        <v>97</v>
      </c>
      <c r="D22" s="2">
        <v>95.69</v>
      </c>
      <c r="E22" s="5"/>
      <c r="F22" s="5">
        <f t="shared" si="4"/>
        <v>96.23</v>
      </c>
      <c r="G22" s="2" t="s">
        <v>100</v>
      </c>
      <c r="K22" s="2">
        <v>10.5</v>
      </c>
      <c r="L22" s="2">
        <v>10</v>
      </c>
      <c r="M22" s="2">
        <v>9.5</v>
      </c>
      <c r="N22" s="2">
        <v>9.5</v>
      </c>
      <c r="O22" s="2">
        <v>9.5</v>
      </c>
      <c r="P22" s="2">
        <v>10</v>
      </c>
      <c r="Q22" s="2">
        <v>10</v>
      </c>
      <c r="R22" s="2">
        <v>10</v>
      </c>
      <c r="S22" s="2">
        <v>9.5</v>
      </c>
      <c r="T22" s="5">
        <f t="shared" si="0"/>
        <v>98.75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5">
        <f t="shared" si="1"/>
        <v>100</v>
      </c>
      <c r="AJ22" s="2">
        <v>2</v>
      </c>
      <c r="AK22" s="2">
        <v>2</v>
      </c>
      <c r="AL22" s="2">
        <v>3</v>
      </c>
      <c r="AM22" s="2">
        <v>4</v>
      </c>
      <c r="AN22" s="2">
        <v>2</v>
      </c>
      <c r="AO22" s="2">
        <v>2</v>
      </c>
      <c r="AP22" s="2">
        <v>2</v>
      </c>
      <c r="AQ22" s="2">
        <v>2</v>
      </c>
      <c r="AR22" s="2">
        <v>2</v>
      </c>
      <c r="AS22" s="5">
        <f t="shared" si="2"/>
        <v>79.166666666666671</v>
      </c>
      <c r="AW22" s="2">
        <v>96</v>
      </c>
      <c r="AX22" s="2">
        <v>97</v>
      </c>
      <c r="AY22" s="2">
        <v>95.69</v>
      </c>
      <c r="AZ22" s="5">
        <f t="shared" si="3"/>
        <v>95.694444444444443</v>
      </c>
      <c r="BA22" s="5">
        <f t="shared" si="5"/>
        <v>96.23</v>
      </c>
      <c r="BB22" s="2" t="s">
        <v>100</v>
      </c>
    </row>
    <row r="23" spans="1:54" x14ac:dyDescent="0.25">
      <c r="A23" s="3">
        <v>59299</v>
      </c>
      <c r="B23" s="2">
        <v>96</v>
      </c>
      <c r="C23" s="2">
        <v>107</v>
      </c>
      <c r="D23" s="2">
        <v>95.83</v>
      </c>
      <c r="E23" s="5"/>
      <c r="F23" s="5">
        <f t="shared" si="4"/>
        <v>99.61</v>
      </c>
      <c r="G23" s="2" t="s">
        <v>100</v>
      </c>
      <c r="K23" s="2">
        <v>8.5</v>
      </c>
      <c r="L23" s="2">
        <v>9</v>
      </c>
      <c r="M23" s="2">
        <v>9</v>
      </c>
      <c r="N23" s="2">
        <v>8</v>
      </c>
      <c r="O23" s="2">
        <v>10</v>
      </c>
      <c r="P23" s="2">
        <v>10</v>
      </c>
      <c r="Q23" s="2">
        <v>11.5</v>
      </c>
      <c r="R23" s="2">
        <v>10</v>
      </c>
      <c r="S23" s="2">
        <v>9.5</v>
      </c>
      <c r="T23" s="5">
        <f t="shared" si="0"/>
        <v>96.875</v>
      </c>
      <c r="W23" s="2">
        <v>2</v>
      </c>
      <c r="X23" s="2">
        <v>2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5">
        <f t="shared" si="1"/>
        <v>100</v>
      </c>
      <c r="AJ23" s="2">
        <v>1</v>
      </c>
      <c r="AK23" s="2">
        <v>2</v>
      </c>
      <c r="AL23" s="2">
        <v>4</v>
      </c>
      <c r="AM23" s="2">
        <v>4</v>
      </c>
      <c r="AN23" s="2">
        <v>2</v>
      </c>
      <c r="AO23" s="2">
        <v>2</v>
      </c>
      <c r="AP23" s="2">
        <v>3</v>
      </c>
      <c r="AQ23" s="2">
        <v>2</v>
      </c>
      <c r="AR23" s="2">
        <v>2</v>
      </c>
      <c r="AS23" s="5">
        <f t="shared" si="2"/>
        <v>87.5</v>
      </c>
      <c r="AW23" s="2">
        <v>96</v>
      </c>
      <c r="AX23" s="2">
        <v>107</v>
      </c>
      <c r="AY23" s="2">
        <v>95.83</v>
      </c>
      <c r="AZ23" s="5">
        <f t="shared" si="3"/>
        <v>95.833333333333329</v>
      </c>
      <c r="BA23" s="5">
        <f t="shared" si="5"/>
        <v>99.61</v>
      </c>
      <c r="BB23" s="2" t="s">
        <v>100</v>
      </c>
    </row>
    <row r="24" spans="1:54" x14ac:dyDescent="0.25">
      <c r="A24" s="3">
        <v>60926</v>
      </c>
      <c r="B24" s="2">
        <v>39</v>
      </c>
      <c r="D24" s="2">
        <v>86.67</v>
      </c>
      <c r="E24" s="5"/>
      <c r="F24" s="5">
        <f t="shared" si="4"/>
        <v>41.89</v>
      </c>
      <c r="G24" s="2" t="s">
        <v>98</v>
      </c>
      <c r="K24" s="2">
        <v>9.5</v>
      </c>
      <c r="L24" s="2">
        <v>9.5</v>
      </c>
      <c r="M24" s="2">
        <v>9</v>
      </c>
      <c r="N24" s="2">
        <v>8</v>
      </c>
      <c r="O24" s="2">
        <v>9</v>
      </c>
      <c r="P24" s="2">
        <v>8</v>
      </c>
      <c r="Q24" s="2">
        <v>0</v>
      </c>
      <c r="R24" s="2">
        <v>9.5</v>
      </c>
      <c r="S24" s="2">
        <v>9</v>
      </c>
      <c r="T24" s="5">
        <f t="shared" si="0"/>
        <v>89.375</v>
      </c>
      <c r="W24" s="2">
        <v>2</v>
      </c>
      <c r="X24" s="2">
        <v>2</v>
      </c>
      <c r="Y24" s="2">
        <v>2</v>
      </c>
      <c r="Z24" s="2">
        <v>2</v>
      </c>
      <c r="AA24" s="2">
        <v>2</v>
      </c>
      <c r="AB24" s="2">
        <v>2</v>
      </c>
      <c r="AC24" s="2">
        <v>0</v>
      </c>
      <c r="AD24" s="2">
        <v>2</v>
      </c>
      <c r="AE24" s="2">
        <v>2</v>
      </c>
      <c r="AF24" s="5">
        <f t="shared" si="1"/>
        <v>100</v>
      </c>
      <c r="AJ24" s="2">
        <v>1</v>
      </c>
      <c r="AK24" s="2">
        <v>1</v>
      </c>
      <c r="AL24" s="2">
        <v>3</v>
      </c>
      <c r="AM24" s="2">
        <v>3</v>
      </c>
      <c r="AN24" s="2">
        <v>2</v>
      </c>
      <c r="AO24" s="2">
        <v>2</v>
      </c>
      <c r="AP24" s="2">
        <v>0</v>
      </c>
      <c r="AQ24" s="2">
        <v>2</v>
      </c>
      <c r="AR24" s="2">
        <v>1</v>
      </c>
      <c r="AS24" s="5">
        <f t="shared" si="2"/>
        <v>62.5</v>
      </c>
      <c r="AW24" s="2">
        <v>39</v>
      </c>
      <c r="AY24" s="2">
        <v>86.67</v>
      </c>
      <c r="AZ24" s="5">
        <f t="shared" si="3"/>
        <v>86.666666666666671</v>
      </c>
      <c r="BA24" s="5">
        <f t="shared" si="5"/>
        <v>41.89</v>
      </c>
      <c r="BB24" s="2" t="s">
        <v>98</v>
      </c>
    </row>
    <row r="25" spans="1:54" x14ac:dyDescent="0.25">
      <c r="A25" s="3">
        <v>39143</v>
      </c>
      <c r="B25" s="2">
        <v>78</v>
      </c>
      <c r="C25" s="2">
        <v>67</v>
      </c>
      <c r="D25" s="2">
        <v>98.47</v>
      </c>
      <c r="E25" s="5"/>
      <c r="F25" s="5">
        <f t="shared" si="4"/>
        <v>81.156666666666666</v>
      </c>
      <c r="G25" s="2" t="s">
        <v>101</v>
      </c>
      <c r="K25" s="2">
        <v>9</v>
      </c>
      <c r="L25" s="2">
        <v>9.5</v>
      </c>
      <c r="M25" s="2">
        <v>10</v>
      </c>
      <c r="N25" s="2">
        <v>9</v>
      </c>
      <c r="O25" s="2">
        <v>10.5</v>
      </c>
      <c r="P25" s="2">
        <v>9.5</v>
      </c>
      <c r="Q25" s="2">
        <v>11.5</v>
      </c>
      <c r="R25" s="2">
        <v>11.5</v>
      </c>
      <c r="S25" s="2">
        <v>10</v>
      </c>
      <c r="T25" s="5">
        <f t="shared" si="0"/>
        <v>101.875</v>
      </c>
      <c r="W25" s="2">
        <v>1.5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5">
        <f t="shared" si="1"/>
        <v>100</v>
      </c>
      <c r="AJ25" s="2">
        <v>1</v>
      </c>
      <c r="AK25" s="2">
        <v>2</v>
      </c>
      <c r="AL25" s="2">
        <v>3</v>
      </c>
      <c r="AM25" s="2">
        <v>4</v>
      </c>
      <c r="AN25" s="2">
        <v>2</v>
      </c>
      <c r="AO25" s="2">
        <v>2</v>
      </c>
      <c r="AP25" s="2">
        <v>3</v>
      </c>
      <c r="AQ25" s="2">
        <v>2</v>
      </c>
      <c r="AR25" s="2">
        <v>2</v>
      </c>
      <c r="AS25" s="5">
        <f t="shared" si="2"/>
        <v>83.333333333333343</v>
      </c>
      <c r="AW25" s="2">
        <v>78</v>
      </c>
      <c r="AX25" s="2">
        <v>67</v>
      </c>
      <c r="AY25" s="2">
        <v>98.47</v>
      </c>
      <c r="AZ25" s="5">
        <f t="shared" si="3"/>
        <v>98.472222222222229</v>
      </c>
      <c r="BA25" s="5">
        <f t="shared" si="5"/>
        <v>81.156666666666666</v>
      </c>
      <c r="BB25" s="2" t="s">
        <v>101</v>
      </c>
    </row>
    <row r="26" spans="1:54" x14ac:dyDescent="0.25">
      <c r="A26" s="3">
        <v>56719</v>
      </c>
      <c r="B26" s="2">
        <v>65</v>
      </c>
      <c r="C26" s="2">
        <v>83</v>
      </c>
      <c r="D26" s="2">
        <v>93.68</v>
      </c>
      <c r="E26" s="5"/>
      <c r="F26" s="5">
        <f t="shared" si="4"/>
        <v>80.56</v>
      </c>
      <c r="G26" s="2" t="s">
        <v>101</v>
      </c>
      <c r="K26" s="2">
        <v>9</v>
      </c>
      <c r="L26" s="2">
        <v>9</v>
      </c>
      <c r="M26" s="2">
        <v>10</v>
      </c>
      <c r="N26" s="2">
        <v>8</v>
      </c>
      <c r="O26" s="2">
        <v>10</v>
      </c>
      <c r="P26" s="2">
        <v>10.5</v>
      </c>
      <c r="Q26" s="2">
        <v>9</v>
      </c>
      <c r="R26" s="2">
        <v>10</v>
      </c>
      <c r="S26" s="2">
        <v>9.5</v>
      </c>
      <c r="T26" s="5">
        <f t="shared" si="0"/>
        <v>96.25</v>
      </c>
      <c r="W26" s="2">
        <v>1.5</v>
      </c>
      <c r="X26" s="2">
        <v>2</v>
      </c>
      <c r="Y26" s="2">
        <v>2</v>
      </c>
      <c r="Z26" s="2">
        <v>2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5">
        <f t="shared" si="1"/>
        <v>100</v>
      </c>
      <c r="AJ26" s="2">
        <v>1</v>
      </c>
      <c r="AK26" s="2">
        <v>2</v>
      </c>
      <c r="AL26" s="2">
        <v>3</v>
      </c>
      <c r="AM26" s="2">
        <v>3.5</v>
      </c>
      <c r="AN26" s="2">
        <v>2</v>
      </c>
      <c r="AO26" s="2">
        <v>2</v>
      </c>
      <c r="AP26" s="2">
        <v>0.5</v>
      </c>
      <c r="AQ26" s="2">
        <v>2</v>
      </c>
      <c r="AR26" s="2">
        <v>3</v>
      </c>
      <c r="AS26" s="5">
        <f t="shared" si="2"/>
        <v>77.083333333333343</v>
      </c>
      <c r="AW26" s="2">
        <v>65</v>
      </c>
      <c r="AX26" s="2">
        <v>83</v>
      </c>
      <c r="AY26" s="2">
        <v>93.68</v>
      </c>
      <c r="AZ26" s="5">
        <f t="shared" si="3"/>
        <v>93.680555555555557</v>
      </c>
      <c r="BA26" s="5">
        <f t="shared" si="5"/>
        <v>80.56</v>
      </c>
      <c r="BB26" s="2" t="s">
        <v>101</v>
      </c>
    </row>
    <row r="27" spans="1:54" x14ac:dyDescent="0.25">
      <c r="A27" s="3">
        <v>60512</v>
      </c>
      <c r="B27" s="2">
        <v>111</v>
      </c>
      <c r="C27" s="2">
        <v>109</v>
      </c>
      <c r="D27" s="2">
        <v>99.17</v>
      </c>
      <c r="E27" s="5"/>
      <c r="F27" s="5">
        <f t="shared" si="4"/>
        <v>106.39</v>
      </c>
      <c r="G27" s="2" t="s">
        <v>100</v>
      </c>
      <c r="K27" s="2">
        <v>8</v>
      </c>
      <c r="L27" s="2">
        <v>9.5</v>
      </c>
      <c r="M27" s="2">
        <v>9.5</v>
      </c>
      <c r="N27" s="2">
        <v>9</v>
      </c>
      <c r="O27" s="2">
        <v>10.5</v>
      </c>
      <c r="P27" s="2">
        <v>10</v>
      </c>
      <c r="Q27" s="2">
        <v>9.5</v>
      </c>
      <c r="R27" s="2">
        <v>11</v>
      </c>
      <c r="S27" s="2">
        <v>10</v>
      </c>
      <c r="T27" s="5">
        <f t="shared" si="0"/>
        <v>98.75</v>
      </c>
      <c r="W27" s="2">
        <v>2</v>
      </c>
      <c r="X27" s="2">
        <v>2</v>
      </c>
      <c r="Y27" s="2">
        <v>2</v>
      </c>
      <c r="Z27" s="2">
        <v>2</v>
      </c>
      <c r="AA27" s="2">
        <v>2</v>
      </c>
      <c r="AB27" s="2">
        <v>2</v>
      </c>
      <c r="AC27" s="2">
        <v>2</v>
      </c>
      <c r="AD27" s="2">
        <v>2</v>
      </c>
      <c r="AE27" s="2">
        <v>2</v>
      </c>
      <c r="AF27" s="5">
        <f t="shared" si="1"/>
        <v>100</v>
      </c>
      <c r="AJ27" s="2">
        <v>2</v>
      </c>
      <c r="AK27" s="2">
        <v>2</v>
      </c>
      <c r="AL27" s="2">
        <v>4</v>
      </c>
      <c r="AM27" s="2">
        <v>4</v>
      </c>
      <c r="AN27" s="2">
        <v>2</v>
      </c>
      <c r="AO27" s="2">
        <v>2</v>
      </c>
      <c r="AP27" s="2">
        <v>4</v>
      </c>
      <c r="AQ27" s="2">
        <v>2</v>
      </c>
      <c r="AR27" s="2">
        <v>4</v>
      </c>
      <c r="AS27" s="5">
        <f t="shared" si="2"/>
        <v>100</v>
      </c>
      <c r="AW27" s="2">
        <v>111</v>
      </c>
      <c r="AX27" s="2">
        <v>109</v>
      </c>
      <c r="AY27" s="2">
        <v>99.17</v>
      </c>
      <c r="AZ27" s="5">
        <f t="shared" si="3"/>
        <v>99.166666666666671</v>
      </c>
      <c r="BA27" s="5">
        <f t="shared" si="5"/>
        <v>106.39</v>
      </c>
      <c r="BB27" s="2" t="s">
        <v>100</v>
      </c>
    </row>
    <row r="28" spans="1:54" x14ac:dyDescent="0.25">
      <c r="A28" s="3">
        <v>59049</v>
      </c>
      <c r="B28" s="2">
        <v>65</v>
      </c>
      <c r="C28" s="2">
        <v>78</v>
      </c>
      <c r="D28" s="2">
        <v>91.94</v>
      </c>
      <c r="E28" s="5"/>
      <c r="F28" s="5">
        <f t="shared" si="4"/>
        <v>78.313333333333333</v>
      </c>
      <c r="G28" s="2" t="s">
        <v>105</v>
      </c>
      <c r="K28" s="2">
        <v>9</v>
      </c>
      <c r="L28" s="2">
        <v>9</v>
      </c>
      <c r="M28" s="2">
        <v>10</v>
      </c>
      <c r="N28" s="2">
        <v>8</v>
      </c>
      <c r="O28" s="2">
        <v>10</v>
      </c>
      <c r="P28" s="2">
        <v>10.5</v>
      </c>
      <c r="Q28" s="2">
        <v>9</v>
      </c>
      <c r="R28" s="2">
        <v>10</v>
      </c>
      <c r="S28" s="2">
        <v>9.5</v>
      </c>
      <c r="T28" s="5">
        <f t="shared" si="0"/>
        <v>96.25</v>
      </c>
      <c r="W28" s="2">
        <v>2</v>
      </c>
      <c r="X28" s="2">
        <v>2</v>
      </c>
      <c r="Y28" s="2">
        <v>2</v>
      </c>
      <c r="Z28" s="2">
        <v>2</v>
      </c>
      <c r="AA28" s="2">
        <v>2</v>
      </c>
      <c r="AB28" s="2">
        <v>2</v>
      </c>
      <c r="AC28" s="2">
        <v>2</v>
      </c>
      <c r="AD28" s="2">
        <v>2</v>
      </c>
      <c r="AE28" s="2">
        <v>2</v>
      </c>
      <c r="AF28" s="5">
        <f t="shared" si="1"/>
        <v>100</v>
      </c>
      <c r="AJ28" s="2">
        <v>1</v>
      </c>
      <c r="AK28" s="2">
        <v>2</v>
      </c>
      <c r="AL28" s="2">
        <v>0</v>
      </c>
      <c r="AM28" s="2">
        <v>3</v>
      </c>
      <c r="AN28" s="2">
        <v>2</v>
      </c>
      <c r="AO28" s="2">
        <v>2</v>
      </c>
      <c r="AP28" s="2">
        <v>2</v>
      </c>
      <c r="AQ28" s="2">
        <v>2</v>
      </c>
      <c r="AR28" s="2">
        <v>2</v>
      </c>
      <c r="AS28" s="5">
        <f t="shared" si="2"/>
        <v>66.666666666666671</v>
      </c>
      <c r="AW28" s="2">
        <v>65</v>
      </c>
      <c r="AX28" s="2">
        <v>78</v>
      </c>
      <c r="AY28" s="2">
        <v>91.94</v>
      </c>
      <c r="AZ28" s="5">
        <f t="shared" si="3"/>
        <v>91.944444444444443</v>
      </c>
      <c r="BA28" s="5">
        <f t="shared" si="5"/>
        <v>78.313333333333333</v>
      </c>
      <c r="BB28" s="2" t="s">
        <v>105</v>
      </c>
    </row>
    <row r="29" spans="1:54" x14ac:dyDescent="0.25">
      <c r="A29" s="3">
        <v>54544</v>
      </c>
      <c r="B29" s="2">
        <v>77</v>
      </c>
      <c r="C29" s="2">
        <v>63</v>
      </c>
      <c r="D29" s="2">
        <v>94.1</v>
      </c>
      <c r="E29" s="5"/>
      <c r="F29" s="5">
        <f t="shared" si="4"/>
        <v>78.033333333333331</v>
      </c>
      <c r="G29" s="2" t="s">
        <v>105</v>
      </c>
      <c r="K29" s="2">
        <v>9</v>
      </c>
      <c r="L29" s="2">
        <v>9.5</v>
      </c>
      <c r="M29" s="2">
        <v>10</v>
      </c>
      <c r="N29" s="2">
        <v>9</v>
      </c>
      <c r="O29" s="2">
        <v>10.5</v>
      </c>
      <c r="P29" s="2">
        <v>10.5</v>
      </c>
      <c r="Q29" s="2">
        <v>11.5</v>
      </c>
      <c r="R29" s="2">
        <v>11.5</v>
      </c>
      <c r="S29" s="2">
        <v>10</v>
      </c>
      <c r="T29" s="5">
        <f t="shared" si="0"/>
        <v>103.125</v>
      </c>
      <c r="W29" s="2">
        <v>1.5</v>
      </c>
      <c r="X29" s="2">
        <v>2</v>
      </c>
      <c r="Y29" s="2">
        <v>2</v>
      </c>
      <c r="Z29" s="2">
        <v>2</v>
      </c>
      <c r="AA29" s="2">
        <v>2</v>
      </c>
      <c r="AB29" s="2">
        <v>2</v>
      </c>
      <c r="AC29" s="2">
        <v>2</v>
      </c>
      <c r="AD29" s="2">
        <v>2</v>
      </c>
      <c r="AE29" s="2">
        <v>2</v>
      </c>
      <c r="AF29" s="5">
        <f t="shared" si="1"/>
        <v>100</v>
      </c>
      <c r="AJ29" s="2">
        <v>0</v>
      </c>
      <c r="AK29" s="2">
        <v>2</v>
      </c>
      <c r="AL29" s="2">
        <v>1</v>
      </c>
      <c r="AM29" s="2">
        <v>2.5</v>
      </c>
      <c r="AN29" s="2">
        <v>2</v>
      </c>
      <c r="AO29" s="2">
        <v>2</v>
      </c>
      <c r="AP29" s="2">
        <v>0</v>
      </c>
      <c r="AQ29" s="2">
        <v>2</v>
      </c>
      <c r="AR29" s="2">
        <v>1</v>
      </c>
      <c r="AS29" s="5">
        <f t="shared" si="2"/>
        <v>52.083333333333336</v>
      </c>
      <c r="AW29" s="2">
        <v>77</v>
      </c>
      <c r="AX29" s="2">
        <v>63</v>
      </c>
      <c r="AY29" s="2">
        <v>94.1</v>
      </c>
      <c r="AZ29" s="5">
        <f t="shared" si="3"/>
        <v>94.097222222222229</v>
      </c>
      <c r="BA29" s="5">
        <f t="shared" si="5"/>
        <v>78.033333333333331</v>
      </c>
      <c r="BB29" s="2" t="s">
        <v>105</v>
      </c>
    </row>
    <row r="30" spans="1:54" x14ac:dyDescent="0.25">
      <c r="A30" s="3">
        <v>35222</v>
      </c>
      <c r="B30" s="2">
        <v>98.5</v>
      </c>
      <c r="C30" s="2">
        <v>99</v>
      </c>
      <c r="D30" s="2">
        <v>92.71</v>
      </c>
      <c r="E30" s="5"/>
      <c r="F30" s="5">
        <f t="shared" si="4"/>
        <v>96.736666666666665</v>
      </c>
      <c r="G30" s="2" t="s">
        <v>100</v>
      </c>
      <c r="K30" s="2">
        <v>9</v>
      </c>
      <c r="L30" s="2">
        <v>9</v>
      </c>
      <c r="M30" s="2">
        <v>10</v>
      </c>
      <c r="N30" s="2">
        <v>8</v>
      </c>
      <c r="O30" s="2">
        <v>10</v>
      </c>
      <c r="P30" s="2">
        <v>9.5</v>
      </c>
      <c r="Q30" s="2">
        <v>0</v>
      </c>
      <c r="R30" s="2">
        <v>10</v>
      </c>
      <c r="S30" s="2">
        <v>9.5</v>
      </c>
      <c r="T30" s="5">
        <f t="shared" si="0"/>
        <v>93.75</v>
      </c>
      <c r="W30" s="2">
        <v>2</v>
      </c>
      <c r="X30" s="2">
        <v>2</v>
      </c>
      <c r="Y30" s="2">
        <v>2</v>
      </c>
      <c r="Z30" s="2">
        <v>2</v>
      </c>
      <c r="AA30" s="2">
        <v>2</v>
      </c>
      <c r="AB30" s="2">
        <v>2</v>
      </c>
      <c r="AC30" s="2">
        <v>0</v>
      </c>
      <c r="AD30" s="2">
        <v>2</v>
      </c>
      <c r="AE30" s="2">
        <v>2</v>
      </c>
      <c r="AF30" s="5">
        <f t="shared" si="1"/>
        <v>100</v>
      </c>
      <c r="AJ30" s="2">
        <v>2</v>
      </c>
      <c r="AK30" s="2">
        <v>2</v>
      </c>
      <c r="AL30" s="2">
        <v>4</v>
      </c>
      <c r="AM30" s="2">
        <v>3</v>
      </c>
      <c r="AN30" s="2">
        <v>2</v>
      </c>
      <c r="AO30" s="2">
        <v>2</v>
      </c>
      <c r="AP30" s="2">
        <v>2</v>
      </c>
      <c r="AQ30" s="2">
        <v>2</v>
      </c>
      <c r="AR30" s="2">
        <v>2.5</v>
      </c>
      <c r="AS30" s="5">
        <f t="shared" si="2"/>
        <v>81.25</v>
      </c>
      <c r="AW30" s="2">
        <v>98.5</v>
      </c>
      <c r="AX30" s="2">
        <v>99</v>
      </c>
      <c r="AY30" s="2">
        <v>92.71</v>
      </c>
      <c r="AZ30" s="5">
        <f t="shared" si="3"/>
        <v>92.708333333333329</v>
      </c>
      <c r="BA30" s="5">
        <f t="shared" si="5"/>
        <v>96.736666666666665</v>
      </c>
      <c r="BB30" s="2" t="s">
        <v>100</v>
      </c>
    </row>
    <row r="31" spans="1:54" x14ac:dyDescent="0.25">
      <c r="A31" s="3">
        <v>28463</v>
      </c>
      <c r="B31" s="2">
        <v>24</v>
      </c>
      <c r="E31" s="5"/>
      <c r="F31" s="5">
        <f t="shared" si="4"/>
        <v>8</v>
      </c>
      <c r="G31" s="2" t="s">
        <v>108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5">
        <f t="shared" si="0"/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5">
        <f t="shared" si="1"/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5">
        <f t="shared" si="2"/>
        <v>0</v>
      </c>
      <c r="AW31" s="2">
        <v>24</v>
      </c>
      <c r="AZ31" s="5">
        <f t="shared" si="3"/>
        <v>0</v>
      </c>
      <c r="BA31" s="5">
        <f t="shared" si="5"/>
        <v>8</v>
      </c>
    </row>
    <row r="32" spans="1:54" x14ac:dyDescent="0.25">
      <c r="A32" s="3">
        <v>57061</v>
      </c>
      <c r="B32" s="2">
        <v>48</v>
      </c>
      <c r="C32" s="2">
        <v>48</v>
      </c>
      <c r="D32" s="2">
        <v>96.77</v>
      </c>
      <c r="E32" s="5"/>
      <c r="F32" s="5">
        <f t="shared" si="4"/>
        <v>64.256666666666661</v>
      </c>
      <c r="G32" s="2" t="s">
        <v>102</v>
      </c>
      <c r="K32" s="2">
        <v>9</v>
      </c>
      <c r="L32" s="2">
        <v>9.5</v>
      </c>
      <c r="M32" s="2">
        <v>0</v>
      </c>
      <c r="N32" s="2">
        <v>9</v>
      </c>
      <c r="O32" s="2">
        <v>10.5</v>
      </c>
      <c r="P32" s="2">
        <v>9.5</v>
      </c>
      <c r="Q32" s="2">
        <v>11.5</v>
      </c>
      <c r="R32" s="2">
        <v>11.5</v>
      </c>
      <c r="S32" s="2">
        <v>10</v>
      </c>
      <c r="T32" s="5">
        <f t="shared" si="0"/>
        <v>100.625</v>
      </c>
      <c r="W32" s="2">
        <v>1.5</v>
      </c>
      <c r="X32" s="2">
        <v>2</v>
      </c>
      <c r="Y32" s="2">
        <v>0</v>
      </c>
      <c r="Z32" s="2">
        <v>2</v>
      </c>
      <c r="AA32" s="2">
        <v>2</v>
      </c>
      <c r="AB32" s="2">
        <v>2</v>
      </c>
      <c r="AC32" s="2">
        <v>2</v>
      </c>
      <c r="AD32" s="2">
        <v>2</v>
      </c>
      <c r="AE32" s="2">
        <v>2</v>
      </c>
      <c r="AF32" s="5">
        <f t="shared" si="1"/>
        <v>96.875</v>
      </c>
      <c r="AJ32" s="2">
        <v>2</v>
      </c>
      <c r="AK32" s="2">
        <v>2</v>
      </c>
      <c r="AL32" s="2">
        <v>0</v>
      </c>
      <c r="AM32" s="2">
        <v>3.5</v>
      </c>
      <c r="AN32" s="2">
        <v>2</v>
      </c>
      <c r="AO32" s="2">
        <v>2</v>
      </c>
      <c r="AP32" s="2">
        <v>3.5</v>
      </c>
      <c r="AQ32" s="2">
        <v>2</v>
      </c>
      <c r="AR32" s="2">
        <v>2.5</v>
      </c>
      <c r="AS32" s="5">
        <f t="shared" si="2"/>
        <v>81.25</v>
      </c>
      <c r="AW32" s="2">
        <v>48</v>
      </c>
      <c r="AX32" s="2">
        <v>48</v>
      </c>
      <c r="AY32" s="2">
        <v>96.77</v>
      </c>
      <c r="AZ32" s="5">
        <f t="shared" si="3"/>
        <v>96.770833333333329</v>
      </c>
      <c r="BA32" s="5">
        <f t="shared" si="5"/>
        <v>64.256666666666661</v>
      </c>
      <c r="BB32" s="2" t="s">
        <v>102</v>
      </c>
    </row>
    <row r="33" spans="1:54" x14ac:dyDescent="0.25">
      <c r="A33" s="3">
        <v>26480</v>
      </c>
      <c r="E33" s="5"/>
      <c r="F33" s="5">
        <f t="shared" si="4"/>
        <v>0</v>
      </c>
      <c r="G33" s="2" t="s">
        <v>108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5">
        <f t="shared" si="0"/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5">
        <f t="shared" si="1"/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5">
        <f t="shared" si="2"/>
        <v>0</v>
      </c>
      <c r="AZ33" s="5">
        <f t="shared" si="3"/>
        <v>0</v>
      </c>
      <c r="BA33" s="5">
        <f t="shared" si="5"/>
        <v>0</v>
      </c>
    </row>
    <row r="34" spans="1:54" x14ac:dyDescent="0.25">
      <c r="A34" s="3">
        <v>59182</v>
      </c>
      <c r="B34" s="2">
        <v>88</v>
      </c>
      <c r="C34" s="2">
        <v>46</v>
      </c>
      <c r="D34" s="2">
        <v>92.36</v>
      </c>
      <c r="E34" s="5"/>
      <c r="F34" s="5">
        <f t="shared" si="4"/>
        <v>75.453333333333333</v>
      </c>
      <c r="G34" s="2" t="s">
        <v>103</v>
      </c>
      <c r="K34" s="2">
        <v>0</v>
      </c>
      <c r="L34" s="2">
        <v>9.5</v>
      </c>
      <c r="M34" s="2">
        <v>10</v>
      </c>
      <c r="N34" s="2">
        <v>8.5</v>
      </c>
      <c r="O34" s="2">
        <v>9.5</v>
      </c>
      <c r="P34" s="2">
        <v>10</v>
      </c>
      <c r="Q34" s="2">
        <v>10.5</v>
      </c>
      <c r="R34" s="2">
        <v>10</v>
      </c>
      <c r="S34" s="2">
        <v>9.5</v>
      </c>
      <c r="T34" s="5">
        <f t="shared" si="0"/>
        <v>96.875</v>
      </c>
      <c r="W34" s="2">
        <v>0</v>
      </c>
      <c r="X34" s="2">
        <v>2</v>
      </c>
      <c r="Y34" s="2">
        <v>2</v>
      </c>
      <c r="Z34" s="2">
        <v>2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5">
        <f t="shared" si="1"/>
        <v>100</v>
      </c>
      <c r="AJ34" s="2">
        <v>0</v>
      </c>
      <c r="AK34" s="2">
        <v>1</v>
      </c>
      <c r="AL34" s="2">
        <v>4</v>
      </c>
      <c r="AM34" s="2">
        <v>4</v>
      </c>
      <c r="AN34" s="2">
        <v>2</v>
      </c>
      <c r="AO34" s="2">
        <v>2</v>
      </c>
      <c r="AP34" s="2">
        <v>0</v>
      </c>
      <c r="AQ34" s="2">
        <v>2</v>
      </c>
      <c r="AR34" s="2">
        <v>1</v>
      </c>
      <c r="AS34" s="5">
        <f t="shared" si="2"/>
        <v>66.666666666666671</v>
      </c>
      <c r="AW34" s="2">
        <v>88</v>
      </c>
      <c r="AX34" s="2">
        <v>46</v>
      </c>
      <c r="AY34" s="2">
        <v>92.36</v>
      </c>
      <c r="AZ34" s="5">
        <f t="shared" si="3"/>
        <v>92.3611111111111</v>
      </c>
      <c r="BA34" s="5">
        <f t="shared" si="5"/>
        <v>75.453333333333333</v>
      </c>
      <c r="BB34" s="2" t="s">
        <v>103</v>
      </c>
    </row>
    <row r="35" spans="1:54" x14ac:dyDescent="0.25">
      <c r="A35" s="3">
        <v>39854</v>
      </c>
      <c r="B35" s="2">
        <v>33</v>
      </c>
      <c r="C35" s="2" t="s">
        <v>95</v>
      </c>
      <c r="D35" s="2">
        <v>58.23</v>
      </c>
      <c r="E35" s="5"/>
      <c r="F35" s="5">
        <f>SUM(B35,D35)/2</f>
        <v>45.614999999999995</v>
      </c>
      <c r="G35" s="2" t="s">
        <v>98</v>
      </c>
      <c r="K35" s="2">
        <v>9</v>
      </c>
      <c r="L35" s="2">
        <v>9.5</v>
      </c>
      <c r="M35" s="2">
        <v>10</v>
      </c>
      <c r="N35" s="2">
        <v>0</v>
      </c>
      <c r="O35" s="2">
        <v>0</v>
      </c>
      <c r="P35" s="2">
        <v>0</v>
      </c>
      <c r="Q35" s="2">
        <v>0</v>
      </c>
      <c r="R35" s="2">
        <v>10</v>
      </c>
      <c r="S35" s="2">
        <v>9.5</v>
      </c>
      <c r="T35" s="5">
        <f t="shared" si="0"/>
        <v>60</v>
      </c>
      <c r="W35" s="2">
        <v>1.5</v>
      </c>
      <c r="X35" s="2">
        <v>2</v>
      </c>
      <c r="Y35" s="2">
        <v>2</v>
      </c>
      <c r="Z35" s="2">
        <v>0</v>
      </c>
      <c r="AA35" s="2">
        <v>0</v>
      </c>
      <c r="AB35" s="2">
        <v>0</v>
      </c>
      <c r="AC35" s="2">
        <v>0</v>
      </c>
      <c r="AD35" s="2">
        <v>2</v>
      </c>
      <c r="AE35" s="2">
        <v>2</v>
      </c>
      <c r="AF35" s="5">
        <f t="shared" si="1"/>
        <v>59.375</v>
      </c>
      <c r="AJ35" s="2">
        <v>0</v>
      </c>
      <c r="AK35" s="2">
        <v>2</v>
      </c>
      <c r="AL35" s="2">
        <v>3</v>
      </c>
      <c r="AM35" s="2">
        <v>0</v>
      </c>
      <c r="AN35" s="2">
        <v>0</v>
      </c>
      <c r="AO35" s="2">
        <v>0</v>
      </c>
      <c r="AP35" s="2">
        <v>2</v>
      </c>
      <c r="AQ35" s="2">
        <v>2</v>
      </c>
      <c r="AR35" s="2">
        <v>3</v>
      </c>
      <c r="AS35" s="5">
        <f t="shared" si="2"/>
        <v>50</v>
      </c>
      <c r="AW35" s="2">
        <v>33</v>
      </c>
      <c r="AX35" s="2" t="s">
        <v>95</v>
      </c>
      <c r="AY35" s="2">
        <v>58.23</v>
      </c>
      <c r="AZ35" s="5">
        <f t="shared" si="3"/>
        <v>58.229166666666664</v>
      </c>
      <c r="BA35" s="5">
        <f>SUM(AW35,AY35)/2</f>
        <v>45.614999999999995</v>
      </c>
      <c r="BB35" s="2" t="s">
        <v>98</v>
      </c>
    </row>
    <row r="36" spans="1:54" x14ac:dyDescent="0.25">
      <c r="A36" s="3">
        <v>56682</v>
      </c>
      <c r="B36" s="2">
        <v>65</v>
      </c>
      <c r="C36" s="2">
        <v>33</v>
      </c>
      <c r="D36" s="2">
        <v>88.61</v>
      </c>
      <c r="E36" s="5"/>
      <c r="F36" s="5">
        <f t="shared" ref="F36:F45" si="6">SUM(B36:D36)/3</f>
        <v>62.20333333333334</v>
      </c>
      <c r="G36" s="2" t="s">
        <v>99</v>
      </c>
      <c r="K36" s="2">
        <v>8.5</v>
      </c>
      <c r="L36" s="2">
        <v>9</v>
      </c>
      <c r="M36" s="2">
        <v>9</v>
      </c>
      <c r="N36" s="2">
        <v>8</v>
      </c>
      <c r="O36" s="2">
        <v>10</v>
      </c>
      <c r="P36" s="2">
        <v>0</v>
      </c>
      <c r="Q36" s="2">
        <v>11.5</v>
      </c>
      <c r="R36" s="2">
        <v>10</v>
      </c>
      <c r="S36" s="2">
        <v>9.5</v>
      </c>
      <c r="T36" s="5">
        <f t="shared" si="0"/>
        <v>94.375</v>
      </c>
      <c r="W36" s="2">
        <v>2</v>
      </c>
      <c r="X36" s="2">
        <v>2</v>
      </c>
      <c r="Y36" s="2">
        <v>2</v>
      </c>
      <c r="Z36" s="2">
        <v>2</v>
      </c>
      <c r="AA36" s="2">
        <v>2</v>
      </c>
      <c r="AB36" s="2">
        <v>0</v>
      </c>
      <c r="AC36" s="2">
        <v>2</v>
      </c>
      <c r="AD36" s="2">
        <v>2</v>
      </c>
      <c r="AE36" s="2">
        <v>2</v>
      </c>
      <c r="AF36" s="5">
        <f t="shared" si="1"/>
        <v>100</v>
      </c>
      <c r="AJ36" s="2">
        <v>0</v>
      </c>
      <c r="AK36" s="2">
        <v>2</v>
      </c>
      <c r="AL36" s="2">
        <v>2</v>
      </c>
      <c r="AM36" s="2">
        <v>4</v>
      </c>
      <c r="AN36" s="2">
        <v>2</v>
      </c>
      <c r="AO36" s="2">
        <v>0</v>
      </c>
      <c r="AP36" s="2">
        <v>1</v>
      </c>
      <c r="AQ36" s="2">
        <v>2</v>
      </c>
      <c r="AR36" s="2">
        <v>0</v>
      </c>
      <c r="AS36" s="5">
        <f t="shared" si="2"/>
        <v>54.166666666666671</v>
      </c>
      <c r="AW36" s="2">
        <v>65</v>
      </c>
      <c r="AX36" s="2">
        <v>33</v>
      </c>
      <c r="AY36" s="2">
        <v>88.61</v>
      </c>
      <c r="AZ36" s="5">
        <f t="shared" si="3"/>
        <v>88.6111111111111</v>
      </c>
      <c r="BA36" s="5">
        <f t="shared" si="5"/>
        <v>62.20333333333334</v>
      </c>
      <c r="BB36" s="2" t="s">
        <v>99</v>
      </c>
    </row>
    <row r="37" spans="1:54" x14ac:dyDescent="0.25">
      <c r="A37" s="3">
        <v>16687</v>
      </c>
      <c r="B37" s="2">
        <v>58</v>
      </c>
      <c r="C37" s="2">
        <v>74</v>
      </c>
      <c r="D37" s="2">
        <v>80.28</v>
      </c>
      <c r="E37" s="5"/>
      <c r="F37" s="5">
        <f t="shared" si="6"/>
        <v>70.760000000000005</v>
      </c>
      <c r="G37" s="2" t="s">
        <v>102</v>
      </c>
      <c r="K37" s="2">
        <v>8.5</v>
      </c>
      <c r="L37" s="2">
        <v>9</v>
      </c>
      <c r="M37" s="2">
        <v>9</v>
      </c>
      <c r="N37" s="2">
        <v>8</v>
      </c>
      <c r="O37" s="2">
        <v>0</v>
      </c>
      <c r="P37" s="2">
        <v>10</v>
      </c>
      <c r="Q37" s="2">
        <v>11.5</v>
      </c>
      <c r="R37" s="2">
        <v>0</v>
      </c>
      <c r="S37" s="2">
        <v>9.5</v>
      </c>
      <c r="T37" s="5">
        <f t="shared" si="0"/>
        <v>81.875</v>
      </c>
      <c r="W37" s="2">
        <v>2</v>
      </c>
      <c r="X37" s="2">
        <v>2</v>
      </c>
      <c r="Y37" s="2">
        <v>2</v>
      </c>
      <c r="Z37" s="2">
        <v>2</v>
      </c>
      <c r="AA37" s="2">
        <v>0</v>
      </c>
      <c r="AB37" s="2">
        <v>2</v>
      </c>
      <c r="AC37" s="2">
        <v>2</v>
      </c>
      <c r="AD37" s="2">
        <v>0</v>
      </c>
      <c r="AE37" s="2">
        <v>2</v>
      </c>
      <c r="AF37" s="5">
        <f t="shared" si="1"/>
        <v>87.5</v>
      </c>
      <c r="AJ37" s="2">
        <v>0</v>
      </c>
      <c r="AK37" s="2">
        <v>2</v>
      </c>
      <c r="AL37" s="2">
        <v>4</v>
      </c>
      <c r="AM37" s="2">
        <v>3</v>
      </c>
      <c r="AN37" s="2">
        <v>0</v>
      </c>
      <c r="AO37" s="2">
        <v>2</v>
      </c>
      <c r="AP37" s="2">
        <v>3</v>
      </c>
      <c r="AQ37" s="2">
        <v>0</v>
      </c>
      <c r="AR37" s="2">
        <v>2</v>
      </c>
      <c r="AS37" s="5">
        <f t="shared" si="2"/>
        <v>66.666666666666671</v>
      </c>
      <c r="AW37" s="2">
        <v>58</v>
      </c>
      <c r="AX37" s="2">
        <v>74</v>
      </c>
      <c r="AY37" s="2">
        <v>80.28</v>
      </c>
      <c r="AZ37" s="5">
        <f t="shared" si="3"/>
        <v>80.277777777777786</v>
      </c>
      <c r="BA37" s="5">
        <f t="shared" si="5"/>
        <v>70.760000000000005</v>
      </c>
      <c r="BB37" s="2" t="s">
        <v>102</v>
      </c>
    </row>
    <row r="38" spans="1:54" x14ac:dyDescent="0.25">
      <c r="A38" s="3">
        <v>41591</v>
      </c>
      <c r="B38" s="2">
        <v>92</v>
      </c>
      <c r="C38" s="2">
        <v>81</v>
      </c>
      <c r="D38" s="2">
        <v>96.39</v>
      </c>
      <c r="E38" s="5"/>
      <c r="F38" s="5">
        <f t="shared" si="6"/>
        <v>89.796666666666667</v>
      </c>
      <c r="G38" s="2" t="s">
        <v>100</v>
      </c>
      <c r="K38" s="2">
        <v>8</v>
      </c>
      <c r="L38" s="2">
        <v>9.5</v>
      </c>
      <c r="M38" s="2">
        <v>9.5</v>
      </c>
      <c r="N38" s="2">
        <v>9</v>
      </c>
      <c r="O38" s="2">
        <v>10.5</v>
      </c>
      <c r="P38" s="2">
        <v>10</v>
      </c>
      <c r="Q38" s="2">
        <v>9.5</v>
      </c>
      <c r="R38" s="2">
        <v>11</v>
      </c>
      <c r="S38" s="2">
        <v>10</v>
      </c>
      <c r="T38" s="5">
        <f t="shared" si="0"/>
        <v>98.75</v>
      </c>
      <c r="W38" s="2">
        <v>2</v>
      </c>
      <c r="X38" s="2">
        <v>2</v>
      </c>
      <c r="Y38" s="2">
        <v>2</v>
      </c>
      <c r="Z38" s="2">
        <v>2</v>
      </c>
      <c r="AA38" s="2">
        <v>2</v>
      </c>
      <c r="AB38" s="2">
        <v>2</v>
      </c>
      <c r="AC38" s="2">
        <v>2</v>
      </c>
      <c r="AD38" s="2">
        <v>2</v>
      </c>
      <c r="AE38" s="2">
        <v>2</v>
      </c>
      <c r="AF38" s="5">
        <f t="shared" si="1"/>
        <v>100</v>
      </c>
      <c r="AJ38" s="2">
        <v>2</v>
      </c>
      <c r="AK38" s="2">
        <v>2</v>
      </c>
      <c r="AL38" s="2">
        <v>3</v>
      </c>
      <c r="AM38" s="2">
        <v>4</v>
      </c>
      <c r="AN38" s="2">
        <v>2</v>
      </c>
      <c r="AO38" s="2">
        <v>2</v>
      </c>
      <c r="AP38" s="2">
        <v>0.5</v>
      </c>
      <c r="AQ38" s="2">
        <v>2</v>
      </c>
      <c r="AR38" s="2">
        <v>3</v>
      </c>
      <c r="AS38" s="5">
        <f t="shared" si="2"/>
        <v>83.333333333333343</v>
      </c>
      <c r="AW38" s="2">
        <v>92</v>
      </c>
      <c r="AX38" s="2">
        <v>81</v>
      </c>
      <c r="AY38" s="2">
        <v>96.39</v>
      </c>
      <c r="AZ38" s="5">
        <f t="shared" si="3"/>
        <v>96.3888888888889</v>
      </c>
      <c r="BA38" s="5">
        <f t="shared" si="5"/>
        <v>89.796666666666667</v>
      </c>
      <c r="BB38" s="2" t="s">
        <v>100</v>
      </c>
    </row>
    <row r="39" spans="1:54" x14ac:dyDescent="0.25">
      <c r="A39" s="3">
        <v>40998</v>
      </c>
      <c r="B39" s="2">
        <v>37</v>
      </c>
      <c r="C39" s="2">
        <v>30</v>
      </c>
      <c r="D39" s="2">
        <v>76.77</v>
      </c>
      <c r="E39" s="5"/>
      <c r="F39" s="5">
        <f t="shared" si="6"/>
        <v>47.923333333333325</v>
      </c>
      <c r="G39" s="2" t="s">
        <v>98</v>
      </c>
      <c r="K39" s="2">
        <v>8</v>
      </c>
      <c r="L39" s="2">
        <v>9.5</v>
      </c>
      <c r="M39" s="2">
        <v>9.5</v>
      </c>
      <c r="N39" s="2">
        <v>9</v>
      </c>
      <c r="O39" s="2">
        <v>10.5</v>
      </c>
      <c r="P39" s="2">
        <v>10</v>
      </c>
      <c r="Q39" s="2">
        <v>0</v>
      </c>
      <c r="R39" s="2">
        <v>0</v>
      </c>
      <c r="S39" s="2">
        <v>10</v>
      </c>
      <c r="T39" s="5">
        <f t="shared" si="0"/>
        <v>83.125</v>
      </c>
      <c r="W39" s="2">
        <v>1.5</v>
      </c>
      <c r="X39" s="2">
        <v>2</v>
      </c>
      <c r="Y39" s="2">
        <v>2</v>
      </c>
      <c r="Z39" s="2">
        <v>2</v>
      </c>
      <c r="AA39" s="2">
        <v>2</v>
      </c>
      <c r="AB39" s="2">
        <v>2</v>
      </c>
      <c r="AC39" s="2">
        <v>0</v>
      </c>
      <c r="AD39" s="2">
        <v>0</v>
      </c>
      <c r="AE39" s="2">
        <v>2</v>
      </c>
      <c r="AF39" s="5">
        <f t="shared" si="1"/>
        <v>84.375</v>
      </c>
      <c r="AJ39" s="2">
        <v>2</v>
      </c>
      <c r="AK39" s="2">
        <v>0</v>
      </c>
      <c r="AL39" s="2">
        <v>0</v>
      </c>
      <c r="AM39" s="2">
        <v>3</v>
      </c>
      <c r="AN39" s="2">
        <v>2</v>
      </c>
      <c r="AO39" s="2">
        <v>2</v>
      </c>
      <c r="AP39" s="2">
        <v>0</v>
      </c>
      <c r="AQ39" s="2">
        <v>0</v>
      </c>
      <c r="AR39" s="2">
        <v>1.5</v>
      </c>
      <c r="AS39" s="5">
        <f t="shared" si="2"/>
        <v>43.75</v>
      </c>
      <c r="AW39" s="2">
        <v>37</v>
      </c>
      <c r="AX39" s="2">
        <v>30</v>
      </c>
      <c r="AY39" s="2">
        <v>76.77</v>
      </c>
      <c r="AZ39" s="5">
        <f t="shared" si="3"/>
        <v>76.770833333333329</v>
      </c>
      <c r="BA39" s="5">
        <f t="shared" si="5"/>
        <v>47.923333333333325</v>
      </c>
      <c r="BB39" s="2" t="s">
        <v>98</v>
      </c>
    </row>
    <row r="40" spans="1:54" x14ac:dyDescent="0.25">
      <c r="A40" s="3">
        <v>56010</v>
      </c>
      <c r="B40" s="2">
        <v>99</v>
      </c>
      <c r="C40" s="2">
        <v>63</v>
      </c>
      <c r="D40" s="2">
        <v>89.34</v>
      </c>
      <c r="E40" s="5"/>
      <c r="F40" s="5">
        <f t="shared" si="6"/>
        <v>83.78</v>
      </c>
      <c r="G40" s="2" t="s">
        <v>101</v>
      </c>
      <c r="K40" s="2">
        <v>9.5</v>
      </c>
      <c r="L40" s="2">
        <v>9.5</v>
      </c>
      <c r="M40" s="2">
        <v>10</v>
      </c>
      <c r="N40" s="2">
        <v>8.5</v>
      </c>
      <c r="O40" s="2">
        <v>9.5</v>
      </c>
      <c r="P40" s="2">
        <v>0</v>
      </c>
      <c r="Q40" s="2">
        <v>10.5</v>
      </c>
      <c r="R40" s="2">
        <v>10</v>
      </c>
      <c r="S40" s="2">
        <v>9.5</v>
      </c>
      <c r="T40" s="5">
        <f t="shared" si="0"/>
        <v>96.25</v>
      </c>
      <c r="W40" s="2">
        <v>1.5</v>
      </c>
      <c r="X40" s="2">
        <v>2</v>
      </c>
      <c r="Y40" s="2">
        <v>2</v>
      </c>
      <c r="Z40" s="2">
        <v>2</v>
      </c>
      <c r="AA40" s="2">
        <v>2</v>
      </c>
      <c r="AB40" s="2">
        <v>0</v>
      </c>
      <c r="AC40" s="2">
        <v>2</v>
      </c>
      <c r="AD40" s="2">
        <v>2</v>
      </c>
      <c r="AE40" s="2">
        <v>2</v>
      </c>
      <c r="AF40" s="5">
        <f t="shared" si="1"/>
        <v>96.875</v>
      </c>
      <c r="AJ40" s="2">
        <v>1.5</v>
      </c>
      <c r="AK40" s="2">
        <v>2</v>
      </c>
      <c r="AL40" s="2">
        <v>4</v>
      </c>
      <c r="AM40" s="2">
        <v>0</v>
      </c>
      <c r="AN40" s="2">
        <v>2</v>
      </c>
      <c r="AO40" s="2">
        <v>0</v>
      </c>
      <c r="AP40" s="2">
        <v>0</v>
      </c>
      <c r="AQ40" s="2">
        <v>2</v>
      </c>
      <c r="AR40" s="2">
        <v>1.5</v>
      </c>
      <c r="AS40" s="5">
        <f t="shared" si="2"/>
        <v>54.166666666666671</v>
      </c>
      <c r="AW40" s="2">
        <v>99</v>
      </c>
      <c r="AX40" s="2">
        <v>63</v>
      </c>
      <c r="AY40" s="2">
        <v>89.34</v>
      </c>
      <c r="AZ40" s="5">
        <f t="shared" si="3"/>
        <v>89.340277777777771</v>
      </c>
      <c r="BA40" s="5">
        <f t="shared" si="5"/>
        <v>83.78</v>
      </c>
      <c r="BB40" s="2" t="s">
        <v>101</v>
      </c>
    </row>
    <row r="41" spans="1:54" x14ac:dyDescent="0.25">
      <c r="A41" s="3">
        <v>49019</v>
      </c>
      <c r="B41" s="2">
        <v>84</v>
      </c>
      <c r="C41" s="2">
        <v>41</v>
      </c>
      <c r="D41" s="2">
        <v>82.08</v>
      </c>
      <c r="E41" s="5"/>
      <c r="F41" s="5">
        <f t="shared" si="6"/>
        <v>69.026666666666657</v>
      </c>
      <c r="G41" s="2" t="s">
        <v>102</v>
      </c>
      <c r="K41" s="2">
        <v>10.5</v>
      </c>
      <c r="L41" s="2">
        <v>10</v>
      </c>
      <c r="M41" s="2">
        <v>9.5</v>
      </c>
      <c r="N41" s="2">
        <v>9.5</v>
      </c>
      <c r="O41" s="2">
        <v>9.5</v>
      </c>
      <c r="P41" s="2">
        <v>0</v>
      </c>
      <c r="Q41" s="2">
        <v>0</v>
      </c>
      <c r="R41" s="2">
        <v>10</v>
      </c>
      <c r="S41" s="2">
        <v>9.5</v>
      </c>
      <c r="T41" s="5">
        <f t="shared" si="0"/>
        <v>85.625</v>
      </c>
      <c r="W41" s="2">
        <v>2</v>
      </c>
      <c r="X41" s="2">
        <v>2</v>
      </c>
      <c r="Y41" s="2">
        <v>2</v>
      </c>
      <c r="Z41" s="2">
        <v>2</v>
      </c>
      <c r="AA41" s="2">
        <v>2</v>
      </c>
      <c r="AB41" s="2">
        <v>0</v>
      </c>
      <c r="AC41" s="2">
        <v>0</v>
      </c>
      <c r="AD41" s="2">
        <v>2</v>
      </c>
      <c r="AE41" s="2">
        <v>2</v>
      </c>
      <c r="AF41" s="5">
        <f t="shared" si="1"/>
        <v>87.5</v>
      </c>
      <c r="AJ41" s="2">
        <v>1</v>
      </c>
      <c r="AK41" s="2">
        <v>2</v>
      </c>
      <c r="AL41" s="2">
        <v>3</v>
      </c>
      <c r="AM41" s="2">
        <v>3</v>
      </c>
      <c r="AN41" s="2">
        <v>2</v>
      </c>
      <c r="AO41" s="2">
        <v>0</v>
      </c>
      <c r="AP41" s="2">
        <v>0</v>
      </c>
      <c r="AQ41" s="2">
        <v>2</v>
      </c>
      <c r="AR41" s="2">
        <v>2</v>
      </c>
      <c r="AS41" s="5">
        <f t="shared" si="2"/>
        <v>62.5</v>
      </c>
      <c r="AW41" s="2">
        <v>84</v>
      </c>
      <c r="AX41" s="2">
        <v>41</v>
      </c>
      <c r="AY41" s="2">
        <v>82.08</v>
      </c>
      <c r="AZ41" s="5">
        <f t="shared" si="3"/>
        <v>82.083333333333329</v>
      </c>
      <c r="BA41" s="5">
        <f t="shared" si="5"/>
        <v>69.026666666666657</v>
      </c>
      <c r="BB41" s="2" t="s">
        <v>102</v>
      </c>
    </row>
    <row r="42" spans="1:54" x14ac:dyDescent="0.25">
      <c r="A42" s="3">
        <v>33670</v>
      </c>
      <c r="B42" s="2">
        <v>39</v>
      </c>
      <c r="C42" s="2">
        <v>36</v>
      </c>
      <c r="D42" s="2">
        <v>85.97</v>
      </c>
      <c r="E42" s="5"/>
      <c r="F42" s="5">
        <f t="shared" si="6"/>
        <v>53.656666666666666</v>
      </c>
      <c r="G42" s="2" t="s">
        <v>99</v>
      </c>
      <c r="K42" s="2">
        <v>9.5</v>
      </c>
      <c r="L42" s="2">
        <v>9.5</v>
      </c>
      <c r="M42" s="2">
        <v>9</v>
      </c>
      <c r="N42" s="2">
        <v>8</v>
      </c>
      <c r="O42" s="2">
        <v>9</v>
      </c>
      <c r="P42" s="2">
        <v>0</v>
      </c>
      <c r="Q42" s="2">
        <v>8</v>
      </c>
      <c r="R42" s="2">
        <v>9.5</v>
      </c>
      <c r="S42" s="2">
        <v>9</v>
      </c>
      <c r="T42" s="5">
        <f t="shared" si="0"/>
        <v>89.375</v>
      </c>
      <c r="W42" s="2">
        <v>2</v>
      </c>
      <c r="X42" s="2">
        <v>2</v>
      </c>
      <c r="Y42" s="2">
        <v>2</v>
      </c>
      <c r="Z42" s="2">
        <v>2</v>
      </c>
      <c r="AA42" s="2">
        <v>2</v>
      </c>
      <c r="AB42" s="2">
        <v>0</v>
      </c>
      <c r="AC42" s="2">
        <v>2</v>
      </c>
      <c r="AD42" s="2">
        <v>2</v>
      </c>
      <c r="AE42" s="2">
        <v>2</v>
      </c>
      <c r="AF42" s="5">
        <f t="shared" si="1"/>
        <v>100</v>
      </c>
      <c r="AJ42" s="2">
        <v>1</v>
      </c>
      <c r="AK42" s="2">
        <v>2</v>
      </c>
      <c r="AL42" s="2">
        <v>1</v>
      </c>
      <c r="AM42" s="2">
        <v>3</v>
      </c>
      <c r="AN42" s="2">
        <v>2</v>
      </c>
      <c r="AO42" s="2">
        <v>0</v>
      </c>
      <c r="AP42" s="2">
        <v>2</v>
      </c>
      <c r="AQ42" s="2">
        <v>2</v>
      </c>
      <c r="AR42" s="2">
        <v>1</v>
      </c>
      <c r="AS42" s="5">
        <f t="shared" si="2"/>
        <v>58.333333333333336</v>
      </c>
      <c r="AW42" s="2">
        <v>39</v>
      </c>
      <c r="AX42" s="2">
        <v>36</v>
      </c>
      <c r="AY42" s="2">
        <v>85.97</v>
      </c>
      <c r="AZ42" s="5">
        <f t="shared" si="3"/>
        <v>85.972222222222229</v>
      </c>
      <c r="BA42" s="5">
        <f t="shared" si="5"/>
        <v>53.656666666666666</v>
      </c>
      <c r="BB42" s="2" t="s">
        <v>99</v>
      </c>
    </row>
    <row r="43" spans="1:54" x14ac:dyDescent="0.25">
      <c r="A43" s="3">
        <v>54388</v>
      </c>
      <c r="B43" s="2">
        <v>97</v>
      </c>
      <c r="C43" s="2">
        <v>93</v>
      </c>
      <c r="D43" s="2">
        <v>89.01</v>
      </c>
      <c r="E43" s="5"/>
      <c r="F43" s="5">
        <f t="shared" si="6"/>
        <v>93.00333333333333</v>
      </c>
      <c r="G43" s="2" t="s">
        <v>100</v>
      </c>
      <c r="K43" s="2">
        <v>9.5</v>
      </c>
      <c r="L43" s="2">
        <v>9.5</v>
      </c>
      <c r="M43" s="2">
        <v>9</v>
      </c>
      <c r="N43" s="2">
        <v>8</v>
      </c>
      <c r="O43" s="2">
        <v>9</v>
      </c>
      <c r="P43" s="2">
        <v>8</v>
      </c>
      <c r="Q43" s="2">
        <v>8</v>
      </c>
      <c r="R43" s="2">
        <v>9.5</v>
      </c>
      <c r="S43" s="2">
        <v>9</v>
      </c>
      <c r="T43" s="5">
        <f t="shared" si="0"/>
        <v>89.375</v>
      </c>
      <c r="W43" s="2">
        <v>2</v>
      </c>
      <c r="X43" s="2">
        <v>2</v>
      </c>
      <c r="Y43" s="2">
        <v>2</v>
      </c>
      <c r="Z43" s="2">
        <v>2</v>
      </c>
      <c r="AA43" s="2">
        <v>2</v>
      </c>
      <c r="AB43" s="2">
        <v>2</v>
      </c>
      <c r="AC43" s="2">
        <v>2</v>
      </c>
      <c r="AD43" s="2">
        <v>2</v>
      </c>
      <c r="AE43" s="2">
        <v>2</v>
      </c>
      <c r="AF43" s="5">
        <f t="shared" si="1"/>
        <v>100</v>
      </c>
      <c r="AJ43" s="2">
        <v>2</v>
      </c>
      <c r="AK43" s="2">
        <v>2</v>
      </c>
      <c r="AL43" s="2">
        <v>3</v>
      </c>
      <c r="AM43" s="2">
        <v>4</v>
      </c>
      <c r="AN43" s="2">
        <v>2</v>
      </c>
      <c r="AO43" s="2">
        <v>2</v>
      </c>
      <c r="AP43" s="2">
        <v>0</v>
      </c>
      <c r="AQ43" s="2">
        <v>2</v>
      </c>
      <c r="AR43" s="2">
        <v>1.5</v>
      </c>
      <c r="AS43" s="5">
        <f t="shared" si="2"/>
        <v>77.083333333333343</v>
      </c>
      <c r="AW43" s="2">
        <v>97</v>
      </c>
      <c r="AX43" s="2">
        <v>93</v>
      </c>
      <c r="AY43" s="2">
        <v>89.01</v>
      </c>
      <c r="AZ43" s="5">
        <f t="shared" si="3"/>
        <v>89.097222222222229</v>
      </c>
      <c r="BA43" s="5">
        <f t="shared" si="5"/>
        <v>93.00333333333333</v>
      </c>
      <c r="BB43" s="2" t="s">
        <v>100</v>
      </c>
    </row>
    <row r="44" spans="1:54" x14ac:dyDescent="0.25">
      <c r="A44" s="3">
        <v>61038</v>
      </c>
      <c r="B44" s="2">
        <v>54</v>
      </c>
      <c r="D44" s="2">
        <v>57.22</v>
      </c>
      <c r="E44" s="5"/>
      <c r="F44" s="5">
        <f t="shared" si="6"/>
        <v>37.073333333333331</v>
      </c>
      <c r="G44" s="2" t="s">
        <v>98</v>
      </c>
      <c r="K44" s="2">
        <v>10.5</v>
      </c>
      <c r="L44" s="2">
        <v>10</v>
      </c>
      <c r="M44" s="2">
        <v>0</v>
      </c>
      <c r="N44" s="2">
        <v>9.5</v>
      </c>
      <c r="O44" s="2">
        <v>9.5</v>
      </c>
      <c r="P44" s="2">
        <v>10</v>
      </c>
      <c r="Q44" s="2">
        <v>0</v>
      </c>
      <c r="R44" s="2">
        <v>0</v>
      </c>
      <c r="S44" s="2">
        <v>0</v>
      </c>
      <c r="T44" s="5">
        <f t="shared" si="0"/>
        <v>61.875</v>
      </c>
      <c r="W44" s="2">
        <v>2</v>
      </c>
      <c r="X44" s="2">
        <v>2</v>
      </c>
      <c r="Y44" s="2">
        <v>0</v>
      </c>
      <c r="Z44" s="2">
        <v>2</v>
      </c>
      <c r="AA44" s="2">
        <v>2</v>
      </c>
      <c r="AB44" s="2">
        <v>2</v>
      </c>
      <c r="AC44" s="2">
        <v>0</v>
      </c>
      <c r="AD44" s="2">
        <v>0</v>
      </c>
      <c r="AE44" s="2">
        <v>0</v>
      </c>
      <c r="AF44" s="5">
        <f t="shared" si="1"/>
        <v>62.5</v>
      </c>
      <c r="AJ44" s="2">
        <v>0</v>
      </c>
      <c r="AK44" s="2">
        <v>2</v>
      </c>
      <c r="AL44" s="2">
        <v>0</v>
      </c>
      <c r="AM44" s="2">
        <v>2</v>
      </c>
      <c r="AN44" s="2">
        <v>2</v>
      </c>
      <c r="AO44" s="2">
        <v>2</v>
      </c>
      <c r="AP44" s="2">
        <v>0</v>
      </c>
      <c r="AQ44" s="2">
        <v>0</v>
      </c>
      <c r="AR44" s="2">
        <v>0</v>
      </c>
      <c r="AS44" s="5">
        <f t="shared" si="2"/>
        <v>33.333333333333336</v>
      </c>
      <c r="AW44" s="2">
        <v>54</v>
      </c>
      <c r="AY44" s="2">
        <v>57.22</v>
      </c>
      <c r="AZ44" s="5">
        <f t="shared" si="3"/>
        <v>57.222222222222221</v>
      </c>
      <c r="BA44" s="5">
        <f t="shared" si="5"/>
        <v>37.073333333333331</v>
      </c>
      <c r="BB44" s="2" t="s">
        <v>98</v>
      </c>
    </row>
    <row r="45" spans="1:54" x14ac:dyDescent="0.25">
      <c r="A45" s="3">
        <v>30840</v>
      </c>
      <c r="B45" s="2">
        <v>80</v>
      </c>
      <c r="C45" s="2">
        <v>69</v>
      </c>
      <c r="D45" s="2">
        <v>92.57</v>
      </c>
      <c r="E45" s="5"/>
      <c r="F45" s="5">
        <f t="shared" si="6"/>
        <v>80.523333333333326</v>
      </c>
      <c r="G45" s="2" t="s">
        <v>101</v>
      </c>
      <c r="K45" s="2">
        <v>8</v>
      </c>
      <c r="L45" s="2">
        <v>9.5</v>
      </c>
      <c r="M45" s="2">
        <v>9.5</v>
      </c>
      <c r="N45" s="2">
        <v>9</v>
      </c>
      <c r="O45" s="2">
        <v>10.5</v>
      </c>
      <c r="P45" s="2">
        <v>10</v>
      </c>
      <c r="Q45" s="2">
        <v>9.5</v>
      </c>
      <c r="R45" s="2">
        <v>11</v>
      </c>
      <c r="S45" s="2">
        <v>10</v>
      </c>
      <c r="T45" s="5">
        <f t="shared" si="0"/>
        <v>98.75</v>
      </c>
      <c r="W45" s="2">
        <v>1.5</v>
      </c>
      <c r="X45" s="2">
        <v>2</v>
      </c>
      <c r="Y45" s="2">
        <v>2</v>
      </c>
      <c r="Z45" s="2">
        <v>2</v>
      </c>
      <c r="AA45" s="2">
        <v>2</v>
      </c>
      <c r="AB45" s="2">
        <v>2</v>
      </c>
      <c r="AC45" s="2">
        <v>2</v>
      </c>
      <c r="AD45" s="2">
        <v>2</v>
      </c>
      <c r="AE45" s="2">
        <v>2</v>
      </c>
      <c r="AF45" s="5">
        <f t="shared" si="1"/>
        <v>100</v>
      </c>
      <c r="AJ45" s="2">
        <v>1</v>
      </c>
      <c r="AK45" s="2">
        <v>2</v>
      </c>
      <c r="AL45" s="2">
        <v>2</v>
      </c>
      <c r="AM45" s="2">
        <v>2</v>
      </c>
      <c r="AN45" s="2">
        <v>2</v>
      </c>
      <c r="AO45" s="2">
        <v>2</v>
      </c>
      <c r="AP45" s="2">
        <v>0.5</v>
      </c>
      <c r="AQ45" s="2">
        <v>2</v>
      </c>
      <c r="AR45" s="2">
        <v>1.5</v>
      </c>
      <c r="AS45" s="5">
        <f t="shared" si="2"/>
        <v>60.416666666666671</v>
      </c>
      <c r="AW45" s="2">
        <v>80</v>
      </c>
      <c r="AX45" s="2">
        <v>69</v>
      </c>
      <c r="AY45" s="2">
        <v>92.57</v>
      </c>
      <c r="AZ45" s="5">
        <f t="shared" si="3"/>
        <v>92.569444444444443</v>
      </c>
      <c r="BA45" s="5">
        <f t="shared" si="5"/>
        <v>80.523333333333326</v>
      </c>
      <c r="BB45" s="2" t="s">
        <v>101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2" workbookViewId="0">
      <selection activeCell="M38" sqref="M38"/>
    </sheetView>
  </sheetViews>
  <sheetFormatPr defaultRowHeight="15" x14ac:dyDescent="0.25"/>
  <cols>
    <col min="1" max="1" width="27.140625" style="2" bestFit="1" customWidth="1"/>
    <col min="2" max="2" width="8" style="2" bestFit="1" customWidth="1"/>
    <col min="3" max="10" width="5" style="2" customWidth="1"/>
    <col min="11" max="11" width="5.28515625" style="2" customWidth="1"/>
    <col min="12" max="12" width="5.5703125" style="2" customWidth="1"/>
  </cols>
  <sheetData>
    <row r="1" spans="1:12" x14ac:dyDescent="0.25">
      <c r="A1" s="1" t="s">
        <v>1</v>
      </c>
      <c r="B1" s="1" t="s">
        <v>0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70</v>
      </c>
      <c r="H1" s="2" t="s">
        <v>71</v>
      </c>
      <c r="I1" s="2" t="s">
        <v>72</v>
      </c>
      <c r="J1" s="2" t="s">
        <v>73</v>
      </c>
      <c r="K1" s="2" t="s">
        <v>74</v>
      </c>
      <c r="L1" s="2" t="s">
        <v>65</v>
      </c>
    </row>
    <row r="2" spans="1:12" x14ac:dyDescent="0.25">
      <c r="A2" s="4" t="s">
        <v>54</v>
      </c>
      <c r="B2" s="4"/>
      <c r="C2" s="2">
        <v>8</v>
      </c>
      <c r="D2" s="2">
        <v>0</v>
      </c>
      <c r="E2" s="2">
        <v>0</v>
      </c>
      <c r="F2" s="2">
        <v>0.5</v>
      </c>
      <c r="G2" s="2">
        <v>0</v>
      </c>
      <c r="H2" s="2">
        <v>0</v>
      </c>
      <c r="I2" s="2">
        <v>0</v>
      </c>
      <c r="J2" s="2">
        <v>0</v>
      </c>
      <c r="K2" s="2">
        <f>SUM(C2:J2)</f>
        <v>8.5</v>
      </c>
      <c r="L2" s="2">
        <v>8.5</v>
      </c>
    </row>
    <row r="3" spans="1:12" x14ac:dyDescent="0.25">
      <c r="A3" s="4" t="s">
        <v>46</v>
      </c>
      <c r="B3" s="4"/>
      <c r="K3" s="2">
        <f t="shared" ref="K3:K49" si="0">SUM(C3:J3)</f>
        <v>0</v>
      </c>
    </row>
    <row r="4" spans="1:12" x14ac:dyDescent="0.25">
      <c r="A4" s="4" t="s">
        <v>47</v>
      </c>
      <c r="B4" s="4">
        <v>5632571</v>
      </c>
      <c r="C4" s="2">
        <v>8</v>
      </c>
      <c r="D4" s="2">
        <v>11</v>
      </c>
      <c r="E4" s="2">
        <v>5</v>
      </c>
      <c r="F4" s="2">
        <v>27</v>
      </c>
      <c r="G4" s="2">
        <v>4</v>
      </c>
      <c r="H4" s="2">
        <v>2</v>
      </c>
      <c r="I4" s="2">
        <v>10</v>
      </c>
      <c r="J4" s="2">
        <v>5</v>
      </c>
      <c r="K4" s="2">
        <f t="shared" si="0"/>
        <v>72</v>
      </c>
      <c r="L4" s="2">
        <v>72</v>
      </c>
    </row>
    <row r="5" spans="1:12" x14ac:dyDescent="0.25">
      <c r="A5" s="3" t="s">
        <v>2</v>
      </c>
      <c r="B5" s="3">
        <v>5905455</v>
      </c>
      <c r="C5" s="2">
        <v>10</v>
      </c>
      <c r="D5" s="2">
        <v>12</v>
      </c>
      <c r="E5" s="2">
        <v>5</v>
      </c>
      <c r="F5" s="2">
        <v>20</v>
      </c>
      <c r="G5" s="2">
        <v>9</v>
      </c>
      <c r="H5" s="2">
        <v>5</v>
      </c>
      <c r="I5" s="2">
        <v>10</v>
      </c>
      <c r="J5" s="2">
        <v>5</v>
      </c>
      <c r="K5" s="2">
        <f t="shared" si="0"/>
        <v>76</v>
      </c>
      <c r="L5" s="2">
        <v>76</v>
      </c>
    </row>
    <row r="6" spans="1:12" x14ac:dyDescent="0.25">
      <c r="A6" s="3" t="s">
        <v>3</v>
      </c>
      <c r="B6" s="3">
        <v>3322642</v>
      </c>
      <c r="C6" s="2">
        <v>6</v>
      </c>
      <c r="D6" s="2">
        <v>7.5</v>
      </c>
      <c r="E6" s="2">
        <v>2</v>
      </c>
      <c r="F6" s="2">
        <v>18.5</v>
      </c>
      <c r="G6" s="2">
        <v>6</v>
      </c>
      <c r="H6" s="2">
        <v>5</v>
      </c>
      <c r="I6" s="2">
        <v>3</v>
      </c>
      <c r="J6" s="2">
        <v>3</v>
      </c>
      <c r="K6" s="2">
        <f t="shared" si="0"/>
        <v>51</v>
      </c>
      <c r="L6" s="2">
        <v>51</v>
      </c>
    </row>
    <row r="7" spans="1:12" x14ac:dyDescent="0.25">
      <c r="A7" s="3" t="s">
        <v>4</v>
      </c>
      <c r="B7" s="3">
        <v>5701974</v>
      </c>
      <c r="C7" s="2">
        <v>12</v>
      </c>
      <c r="D7" s="2">
        <v>9</v>
      </c>
      <c r="E7" s="2">
        <v>6</v>
      </c>
      <c r="F7" s="2">
        <v>24</v>
      </c>
      <c r="G7" s="2">
        <v>6</v>
      </c>
      <c r="H7" s="2">
        <v>12</v>
      </c>
      <c r="I7" s="2">
        <v>9</v>
      </c>
      <c r="J7" s="2">
        <v>9</v>
      </c>
      <c r="K7" s="2">
        <f t="shared" si="0"/>
        <v>87</v>
      </c>
      <c r="L7" s="2">
        <v>87</v>
      </c>
    </row>
    <row r="8" spans="1:12" x14ac:dyDescent="0.25">
      <c r="A8" s="3" t="s">
        <v>5</v>
      </c>
      <c r="B8" s="3">
        <v>3710115</v>
      </c>
      <c r="C8" s="2">
        <v>8</v>
      </c>
      <c r="D8" s="2">
        <v>12</v>
      </c>
      <c r="E8" s="2">
        <v>5</v>
      </c>
      <c r="F8" s="2">
        <v>20</v>
      </c>
      <c r="G8" s="2">
        <v>7</v>
      </c>
      <c r="H8" s="2">
        <v>11</v>
      </c>
      <c r="I8" s="2">
        <v>12</v>
      </c>
      <c r="J8" s="2">
        <v>9</v>
      </c>
      <c r="K8" s="2">
        <f t="shared" si="0"/>
        <v>84</v>
      </c>
      <c r="L8" s="2">
        <v>84</v>
      </c>
    </row>
    <row r="9" spans="1:12" x14ac:dyDescent="0.25">
      <c r="A9" s="3" t="s">
        <v>6</v>
      </c>
      <c r="B9" s="3">
        <v>3224530</v>
      </c>
      <c r="C9" s="2">
        <v>6</v>
      </c>
      <c r="D9" s="2">
        <v>12</v>
      </c>
      <c r="E9" s="2">
        <v>4</v>
      </c>
      <c r="F9" s="2">
        <v>21</v>
      </c>
      <c r="G9" s="2">
        <v>5</v>
      </c>
      <c r="H9" s="2">
        <v>7</v>
      </c>
      <c r="I9" s="2">
        <v>8</v>
      </c>
      <c r="J9" s="2">
        <v>9</v>
      </c>
      <c r="K9" s="2">
        <f t="shared" si="0"/>
        <v>72</v>
      </c>
      <c r="L9" s="2">
        <v>72</v>
      </c>
    </row>
    <row r="10" spans="1:12" x14ac:dyDescent="0.25">
      <c r="A10" s="3" t="s">
        <v>7</v>
      </c>
      <c r="B10" s="3">
        <v>2339148</v>
      </c>
      <c r="C10" s="2">
        <v>8</v>
      </c>
      <c r="D10" s="2">
        <v>12</v>
      </c>
      <c r="E10" s="2">
        <v>5</v>
      </c>
      <c r="F10" s="2">
        <v>25</v>
      </c>
      <c r="G10" s="2">
        <v>9</v>
      </c>
      <c r="H10" s="2">
        <v>9</v>
      </c>
      <c r="I10" s="2">
        <v>10</v>
      </c>
      <c r="J10" s="2">
        <v>10</v>
      </c>
      <c r="K10" s="2">
        <f t="shared" si="0"/>
        <v>88</v>
      </c>
      <c r="L10" s="2">
        <v>88</v>
      </c>
    </row>
    <row r="11" spans="1:12" x14ac:dyDescent="0.25">
      <c r="A11" s="3" t="s">
        <v>8</v>
      </c>
      <c r="B11" s="3">
        <v>5057389</v>
      </c>
      <c r="K11" s="2">
        <f t="shared" si="0"/>
        <v>0</v>
      </c>
    </row>
    <row r="12" spans="1:12" x14ac:dyDescent="0.25">
      <c r="A12" s="3" t="s">
        <v>9</v>
      </c>
      <c r="B12" s="3">
        <v>4054639</v>
      </c>
      <c r="C12" s="2">
        <v>8</v>
      </c>
      <c r="D12" s="2">
        <v>12</v>
      </c>
      <c r="E12" s="2">
        <v>4</v>
      </c>
      <c r="F12" s="2">
        <v>18</v>
      </c>
      <c r="G12" s="2">
        <v>8</v>
      </c>
      <c r="H12" s="2">
        <v>11</v>
      </c>
      <c r="I12" s="2">
        <v>10</v>
      </c>
      <c r="J12" s="2">
        <v>10</v>
      </c>
      <c r="K12" s="2">
        <f t="shared" si="0"/>
        <v>81</v>
      </c>
      <c r="L12" s="2">
        <v>81</v>
      </c>
    </row>
    <row r="13" spans="1:12" x14ac:dyDescent="0.25">
      <c r="A13" s="3" t="s">
        <v>10</v>
      </c>
      <c r="B13" s="3">
        <v>2666855</v>
      </c>
      <c r="C13" s="2">
        <v>6</v>
      </c>
      <c r="D13" s="2">
        <v>8</v>
      </c>
      <c r="E13" s="2">
        <v>6</v>
      </c>
      <c r="F13" s="2">
        <v>25</v>
      </c>
      <c r="G13" s="2">
        <v>6</v>
      </c>
      <c r="H13" s="2">
        <v>6</v>
      </c>
      <c r="I13" s="2">
        <v>8</v>
      </c>
      <c r="J13" s="2">
        <v>0</v>
      </c>
      <c r="K13" s="2">
        <f t="shared" si="0"/>
        <v>65</v>
      </c>
      <c r="L13" s="2">
        <v>65</v>
      </c>
    </row>
    <row r="14" spans="1:12" x14ac:dyDescent="0.25">
      <c r="A14" s="3" t="s">
        <v>61</v>
      </c>
      <c r="B14" s="3">
        <v>5119370</v>
      </c>
      <c r="C14" s="2">
        <v>10</v>
      </c>
      <c r="D14" s="2">
        <v>11</v>
      </c>
      <c r="E14" s="2">
        <v>5</v>
      </c>
      <c r="F14" s="2">
        <v>18</v>
      </c>
      <c r="G14" s="2">
        <v>1</v>
      </c>
      <c r="H14" s="2">
        <v>10</v>
      </c>
      <c r="I14" s="2">
        <v>5</v>
      </c>
      <c r="J14" s="2">
        <v>3</v>
      </c>
      <c r="K14" s="2">
        <f t="shared" si="0"/>
        <v>63</v>
      </c>
      <c r="L14" s="2">
        <v>63</v>
      </c>
    </row>
    <row r="15" spans="1:12" x14ac:dyDescent="0.25">
      <c r="A15" s="3" t="s">
        <v>11</v>
      </c>
      <c r="B15" s="3">
        <v>4844330</v>
      </c>
      <c r="K15" s="2">
        <f t="shared" si="0"/>
        <v>0</v>
      </c>
    </row>
    <row r="16" spans="1:12" x14ac:dyDescent="0.25">
      <c r="A16" s="3" t="s">
        <v>12</v>
      </c>
      <c r="B16" s="3">
        <v>5866154</v>
      </c>
      <c r="C16" s="2">
        <v>12</v>
      </c>
      <c r="D16" s="2">
        <v>8</v>
      </c>
      <c r="E16" s="2">
        <v>4</v>
      </c>
      <c r="F16" s="2">
        <v>21</v>
      </c>
      <c r="G16" s="2">
        <v>3</v>
      </c>
      <c r="H16" s="2">
        <v>4</v>
      </c>
      <c r="I16" s="2">
        <v>4</v>
      </c>
      <c r="J16" s="2">
        <v>4</v>
      </c>
      <c r="K16" s="2">
        <f t="shared" si="0"/>
        <v>60</v>
      </c>
      <c r="L16" s="2">
        <v>60</v>
      </c>
    </row>
    <row r="17" spans="1:12" x14ac:dyDescent="0.25">
      <c r="A17" s="3" t="s">
        <v>13</v>
      </c>
      <c r="B17" s="3">
        <v>4633687</v>
      </c>
      <c r="C17" s="2">
        <v>10</v>
      </c>
      <c r="D17" s="2">
        <v>8</v>
      </c>
      <c r="E17" s="2">
        <v>6</v>
      </c>
      <c r="F17" s="2">
        <v>25</v>
      </c>
      <c r="G17" s="2">
        <v>6</v>
      </c>
      <c r="H17" s="2">
        <v>11</v>
      </c>
      <c r="I17" s="2">
        <v>10</v>
      </c>
      <c r="J17" s="2">
        <v>10</v>
      </c>
      <c r="K17" s="2">
        <f t="shared" si="0"/>
        <v>86</v>
      </c>
      <c r="L17" s="2">
        <v>86</v>
      </c>
    </row>
    <row r="18" spans="1:12" x14ac:dyDescent="0.25">
      <c r="A18" s="3" t="s">
        <v>14</v>
      </c>
      <c r="B18" s="3">
        <v>4891956</v>
      </c>
      <c r="C18" s="2">
        <v>10</v>
      </c>
      <c r="D18" s="2">
        <v>8</v>
      </c>
      <c r="E18" s="2">
        <v>2</v>
      </c>
      <c r="F18" s="2">
        <v>10</v>
      </c>
      <c r="G18" s="2">
        <v>4</v>
      </c>
      <c r="H18" s="2">
        <v>8</v>
      </c>
      <c r="I18" s="2">
        <v>8</v>
      </c>
      <c r="J18" s="2">
        <v>6</v>
      </c>
      <c r="K18" s="2">
        <f t="shared" si="0"/>
        <v>56</v>
      </c>
      <c r="L18" s="2">
        <v>56</v>
      </c>
    </row>
    <row r="19" spans="1:12" x14ac:dyDescent="0.25">
      <c r="A19" s="3" t="s">
        <v>15</v>
      </c>
      <c r="B19" s="3">
        <v>5717860</v>
      </c>
      <c r="C19" s="2">
        <v>8</v>
      </c>
      <c r="D19" s="2">
        <v>12</v>
      </c>
      <c r="E19" s="2">
        <v>6</v>
      </c>
      <c r="F19" s="2">
        <v>23</v>
      </c>
      <c r="G19" s="2">
        <v>8</v>
      </c>
      <c r="H19" s="2">
        <v>7</v>
      </c>
      <c r="I19" s="2">
        <v>10</v>
      </c>
      <c r="J19" s="2">
        <v>3</v>
      </c>
      <c r="K19" s="2">
        <f t="shared" si="0"/>
        <v>77</v>
      </c>
      <c r="L19" s="2">
        <v>77</v>
      </c>
    </row>
    <row r="20" spans="1:12" x14ac:dyDescent="0.25">
      <c r="A20" s="3" t="s">
        <v>16</v>
      </c>
      <c r="B20" s="3">
        <v>3843807</v>
      </c>
      <c r="C20" s="2">
        <v>8</v>
      </c>
      <c r="D20" s="2">
        <v>10.5</v>
      </c>
      <c r="E20" s="2">
        <v>6</v>
      </c>
      <c r="F20" s="2">
        <v>17</v>
      </c>
      <c r="G20" s="2">
        <v>0</v>
      </c>
      <c r="H20" s="2">
        <v>7</v>
      </c>
      <c r="I20" s="2">
        <v>9</v>
      </c>
      <c r="J20" s="2">
        <v>3</v>
      </c>
      <c r="K20" s="2">
        <f t="shared" si="0"/>
        <v>60.5</v>
      </c>
      <c r="L20" s="2">
        <v>60.5</v>
      </c>
    </row>
    <row r="21" spans="1:12" x14ac:dyDescent="0.25">
      <c r="A21" s="3" t="s">
        <v>17</v>
      </c>
      <c r="B21" s="3">
        <v>5542179</v>
      </c>
      <c r="C21" s="2">
        <v>8</v>
      </c>
      <c r="D21" s="2">
        <v>9</v>
      </c>
      <c r="E21" s="2">
        <v>5</v>
      </c>
      <c r="F21" s="2">
        <v>17</v>
      </c>
      <c r="G21" s="2">
        <v>4</v>
      </c>
      <c r="H21" s="2">
        <v>5</v>
      </c>
      <c r="I21" s="2">
        <v>4</v>
      </c>
      <c r="J21" s="2">
        <v>0</v>
      </c>
      <c r="K21" s="2">
        <f>SUM(C21:J21)</f>
        <v>52</v>
      </c>
      <c r="L21" s="2">
        <v>52</v>
      </c>
    </row>
    <row r="22" spans="1:12" x14ac:dyDescent="0.25">
      <c r="A22" s="3" t="s">
        <v>48</v>
      </c>
      <c r="B22" s="3">
        <v>3008179</v>
      </c>
      <c r="C22" s="2">
        <v>12</v>
      </c>
      <c r="D22" s="2">
        <v>11</v>
      </c>
      <c r="E22" s="2">
        <v>7</v>
      </c>
      <c r="F22" s="2">
        <v>19</v>
      </c>
      <c r="G22" s="2">
        <v>8</v>
      </c>
      <c r="H22" s="2">
        <v>12</v>
      </c>
      <c r="I22" s="2">
        <v>10</v>
      </c>
      <c r="J22" s="2">
        <v>3</v>
      </c>
      <c r="K22" s="2">
        <f t="shared" si="0"/>
        <v>82</v>
      </c>
      <c r="L22" s="2">
        <v>82</v>
      </c>
    </row>
    <row r="23" spans="1:12" x14ac:dyDescent="0.25">
      <c r="A23" s="3" t="s">
        <v>49</v>
      </c>
      <c r="B23" s="3"/>
      <c r="K23" s="2">
        <f t="shared" si="0"/>
        <v>0</v>
      </c>
    </row>
    <row r="24" spans="1:12" x14ac:dyDescent="0.25">
      <c r="A24" s="3" t="s">
        <v>18</v>
      </c>
      <c r="B24" s="3">
        <v>4933539</v>
      </c>
      <c r="C24" s="2">
        <v>12</v>
      </c>
      <c r="D24" s="2">
        <v>9</v>
      </c>
      <c r="E24" s="2">
        <v>8</v>
      </c>
      <c r="F24" s="2">
        <v>26</v>
      </c>
      <c r="G24" s="2">
        <v>8</v>
      </c>
      <c r="H24" s="2">
        <v>12</v>
      </c>
      <c r="I24" s="2">
        <v>9</v>
      </c>
      <c r="J24" s="2">
        <v>10</v>
      </c>
      <c r="K24" s="2">
        <f t="shared" si="0"/>
        <v>94</v>
      </c>
      <c r="L24" s="2">
        <v>94</v>
      </c>
    </row>
    <row r="25" spans="1:12" x14ac:dyDescent="0.25">
      <c r="A25" s="3" t="s">
        <v>19</v>
      </c>
      <c r="B25" s="3">
        <v>5654568</v>
      </c>
      <c r="C25" s="2">
        <v>8</v>
      </c>
      <c r="D25" s="2">
        <v>11</v>
      </c>
      <c r="E25" s="2">
        <v>4</v>
      </c>
      <c r="F25" s="2">
        <v>16</v>
      </c>
      <c r="G25" s="2">
        <v>9</v>
      </c>
      <c r="H25" s="2">
        <v>12</v>
      </c>
      <c r="I25" s="2">
        <v>10</v>
      </c>
      <c r="J25" s="2">
        <v>10</v>
      </c>
      <c r="K25" s="2">
        <f t="shared" si="0"/>
        <v>80</v>
      </c>
      <c r="L25" s="2">
        <v>80</v>
      </c>
    </row>
    <row r="26" spans="1:12" x14ac:dyDescent="0.25">
      <c r="A26" s="3" t="s">
        <v>20</v>
      </c>
      <c r="B26" s="3">
        <v>4932544</v>
      </c>
      <c r="C26" s="2">
        <v>12</v>
      </c>
      <c r="D26" s="2">
        <v>12</v>
      </c>
      <c r="E26" s="2">
        <v>7</v>
      </c>
      <c r="F26" s="2">
        <v>27</v>
      </c>
      <c r="G26" s="2">
        <v>7</v>
      </c>
      <c r="H26" s="2">
        <v>11</v>
      </c>
      <c r="I26" s="2">
        <v>10</v>
      </c>
      <c r="J26" s="2">
        <v>10</v>
      </c>
      <c r="K26" s="2">
        <f t="shared" si="0"/>
        <v>96</v>
      </c>
      <c r="L26" s="2">
        <v>96</v>
      </c>
    </row>
    <row r="27" spans="1:12" x14ac:dyDescent="0.25">
      <c r="A27" s="3" t="s">
        <v>21</v>
      </c>
      <c r="B27" s="3">
        <v>5929919</v>
      </c>
      <c r="C27" s="2">
        <v>12</v>
      </c>
      <c r="D27" s="2">
        <v>9</v>
      </c>
      <c r="E27" s="2">
        <v>6</v>
      </c>
      <c r="F27" s="2">
        <v>24</v>
      </c>
      <c r="G27" s="2">
        <v>9</v>
      </c>
      <c r="H27" s="2">
        <v>11</v>
      </c>
      <c r="I27" s="2">
        <v>15</v>
      </c>
      <c r="J27" s="2">
        <v>10</v>
      </c>
      <c r="K27" s="2">
        <f t="shared" si="0"/>
        <v>96</v>
      </c>
      <c r="L27" s="2">
        <v>96</v>
      </c>
    </row>
    <row r="28" spans="1:12" x14ac:dyDescent="0.25">
      <c r="A28" s="3" t="s">
        <v>22</v>
      </c>
      <c r="B28" s="3">
        <v>6092688</v>
      </c>
      <c r="C28" s="2">
        <v>12</v>
      </c>
      <c r="D28" s="2">
        <v>5</v>
      </c>
      <c r="E28" s="2">
        <v>0</v>
      </c>
      <c r="F28" s="2">
        <v>16</v>
      </c>
      <c r="G28" s="2">
        <v>0</v>
      </c>
      <c r="H28" s="2">
        <v>5</v>
      </c>
      <c r="I28" s="2">
        <v>0</v>
      </c>
      <c r="J28" s="2">
        <v>1</v>
      </c>
      <c r="K28" s="2">
        <f t="shared" si="0"/>
        <v>39</v>
      </c>
      <c r="L28" s="2">
        <v>39</v>
      </c>
    </row>
    <row r="29" spans="1:12" x14ac:dyDescent="0.25">
      <c r="A29" s="3" t="s">
        <v>23</v>
      </c>
      <c r="B29" s="3">
        <v>3914385</v>
      </c>
      <c r="C29" s="2">
        <v>12</v>
      </c>
      <c r="D29" s="2">
        <v>8</v>
      </c>
      <c r="E29" s="2">
        <v>5</v>
      </c>
      <c r="F29" s="2">
        <v>19</v>
      </c>
      <c r="G29" s="2">
        <v>8</v>
      </c>
      <c r="H29" s="2">
        <v>11</v>
      </c>
      <c r="I29" s="2">
        <v>8</v>
      </c>
      <c r="J29" s="2">
        <v>7</v>
      </c>
      <c r="K29" s="2">
        <f t="shared" si="0"/>
        <v>78</v>
      </c>
      <c r="L29" s="2">
        <v>78</v>
      </c>
    </row>
    <row r="30" spans="1:12" x14ac:dyDescent="0.25">
      <c r="A30" s="3" t="s">
        <v>24</v>
      </c>
      <c r="B30" s="3">
        <v>5671991</v>
      </c>
      <c r="C30" s="2">
        <v>8</v>
      </c>
      <c r="D30" s="2">
        <v>12</v>
      </c>
      <c r="E30" s="2">
        <v>1</v>
      </c>
      <c r="F30" s="2">
        <v>18</v>
      </c>
      <c r="G30" s="2">
        <v>5</v>
      </c>
      <c r="H30" s="2">
        <v>12</v>
      </c>
      <c r="I30" s="2">
        <v>8</v>
      </c>
      <c r="J30" s="2">
        <v>1</v>
      </c>
      <c r="K30" s="2">
        <f t="shared" si="0"/>
        <v>65</v>
      </c>
      <c r="L30" s="2">
        <v>65</v>
      </c>
    </row>
    <row r="31" spans="1:12" x14ac:dyDescent="0.25">
      <c r="A31" s="3" t="s">
        <v>25</v>
      </c>
      <c r="B31" s="3">
        <v>6051210</v>
      </c>
      <c r="C31" s="2">
        <v>14</v>
      </c>
      <c r="D31" s="2">
        <v>12</v>
      </c>
      <c r="E31" s="2">
        <v>8</v>
      </c>
      <c r="F31" s="2">
        <v>30</v>
      </c>
      <c r="G31" s="2">
        <v>10</v>
      </c>
      <c r="H31" s="2">
        <v>12</v>
      </c>
      <c r="I31" s="2">
        <v>15</v>
      </c>
      <c r="J31" s="2">
        <v>10</v>
      </c>
      <c r="K31" s="2">
        <f t="shared" si="0"/>
        <v>111</v>
      </c>
      <c r="L31" s="2">
        <v>111</v>
      </c>
    </row>
    <row r="32" spans="1:12" x14ac:dyDescent="0.25">
      <c r="A32" s="3" t="s">
        <v>26</v>
      </c>
      <c r="B32" s="3">
        <v>5904933</v>
      </c>
      <c r="C32" s="2">
        <v>12</v>
      </c>
      <c r="D32" s="2">
        <v>7</v>
      </c>
      <c r="E32" s="2">
        <v>5</v>
      </c>
      <c r="F32" s="2">
        <v>12</v>
      </c>
      <c r="G32" s="2">
        <v>9</v>
      </c>
      <c r="H32" s="2">
        <v>8</v>
      </c>
      <c r="I32" s="2">
        <v>9</v>
      </c>
      <c r="J32" s="2">
        <v>3</v>
      </c>
      <c r="K32" s="2">
        <f t="shared" si="0"/>
        <v>65</v>
      </c>
      <c r="L32" s="2">
        <v>65</v>
      </c>
    </row>
    <row r="33" spans="1:12" x14ac:dyDescent="0.25">
      <c r="A33" s="3" t="s">
        <v>27</v>
      </c>
      <c r="B33" s="3">
        <v>5454452</v>
      </c>
      <c r="C33" s="2">
        <v>10</v>
      </c>
      <c r="D33" s="2">
        <v>12</v>
      </c>
      <c r="E33" s="2">
        <v>4</v>
      </c>
      <c r="F33" s="2">
        <v>19</v>
      </c>
      <c r="G33" s="2">
        <v>6</v>
      </c>
      <c r="H33" s="2">
        <v>7</v>
      </c>
      <c r="I33" s="2">
        <v>10</v>
      </c>
      <c r="J33" s="2">
        <v>9</v>
      </c>
      <c r="K33" s="2">
        <f t="shared" si="0"/>
        <v>77</v>
      </c>
      <c r="L33" s="2">
        <v>77</v>
      </c>
    </row>
    <row r="34" spans="1:12" x14ac:dyDescent="0.25">
      <c r="A34" s="3" t="s">
        <v>28</v>
      </c>
      <c r="B34" s="3">
        <v>3522264</v>
      </c>
      <c r="C34" s="2">
        <v>14</v>
      </c>
      <c r="D34" s="2">
        <v>12</v>
      </c>
      <c r="E34" s="2">
        <v>6</v>
      </c>
      <c r="F34" s="2">
        <v>28.5</v>
      </c>
      <c r="G34" s="2">
        <v>9</v>
      </c>
      <c r="H34" s="2">
        <v>12</v>
      </c>
      <c r="I34" s="2">
        <v>9</v>
      </c>
      <c r="J34" s="2">
        <v>8</v>
      </c>
      <c r="K34" s="2">
        <f t="shared" si="0"/>
        <v>98.5</v>
      </c>
      <c r="L34" s="2">
        <v>98.5</v>
      </c>
    </row>
    <row r="35" spans="1:12" x14ac:dyDescent="0.25">
      <c r="A35" s="3" t="s">
        <v>29</v>
      </c>
      <c r="B35" s="3">
        <v>2846353</v>
      </c>
      <c r="C35" s="2">
        <v>6</v>
      </c>
      <c r="D35" s="2">
        <v>7</v>
      </c>
      <c r="E35" s="2">
        <v>0</v>
      </c>
      <c r="F35" s="2">
        <v>5</v>
      </c>
      <c r="G35" s="2">
        <v>0</v>
      </c>
      <c r="H35" s="2">
        <v>6</v>
      </c>
      <c r="I35" s="2">
        <v>0</v>
      </c>
      <c r="J35" s="2">
        <v>0</v>
      </c>
      <c r="K35" s="2">
        <f t="shared" si="0"/>
        <v>24</v>
      </c>
      <c r="L35" s="2">
        <v>24</v>
      </c>
    </row>
    <row r="36" spans="1:12" x14ac:dyDescent="0.25">
      <c r="A36" s="3" t="s">
        <v>30</v>
      </c>
      <c r="B36" s="3">
        <v>5706144</v>
      </c>
      <c r="C36" s="2">
        <v>6</v>
      </c>
      <c r="D36" s="2">
        <v>5</v>
      </c>
      <c r="E36" s="2">
        <v>6</v>
      </c>
      <c r="F36" s="2">
        <v>13</v>
      </c>
      <c r="G36" s="2">
        <v>4</v>
      </c>
      <c r="H36" s="2">
        <v>3</v>
      </c>
      <c r="I36" s="2">
        <v>10</v>
      </c>
      <c r="J36" s="2">
        <v>1</v>
      </c>
      <c r="K36" s="2">
        <f t="shared" si="0"/>
        <v>48</v>
      </c>
      <c r="L36" s="2">
        <v>48</v>
      </c>
    </row>
    <row r="37" spans="1:12" x14ac:dyDescent="0.25">
      <c r="A37" s="3" t="s">
        <v>31</v>
      </c>
      <c r="B37" s="3">
        <v>2648015</v>
      </c>
      <c r="K37" s="2">
        <f t="shared" si="0"/>
        <v>0</v>
      </c>
    </row>
    <row r="38" spans="1:12" x14ac:dyDescent="0.25">
      <c r="A38" s="3" t="s">
        <v>32</v>
      </c>
      <c r="B38" s="3">
        <v>5918213</v>
      </c>
      <c r="C38" s="2">
        <v>10</v>
      </c>
      <c r="D38" s="2">
        <v>12</v>
      </c>
      <c r="E38" s="2">
        <v>3</v>
      </c>
      <c r="F38" s="2">
        <v>24</v>
      </c>
      <c r="G38" s="2">
        <v>9</v>
      </c>
      <c r="H38" s="2">
        <v>12</v>
      </c>
      <c r="I38" s="2">
        <v>9</v>
      </c>
      <c r="J38" s="2">
        <v>9</v>
      </c>
      <c r="K38" s="2">
        <f t="shared" si="0"/>
        <v>88</v>
      </c>
      <c r="L38" s="2">
        <v>88</v>
      </c>
    </row>
    <row r="39" spans="1:12" x14ac:dyDescent="0.25">
      <c r="A39" s="3" t="s">
        <v>50</v>
      </c>
      <c r="B39" s="3">
        <v>3985468</v>
      </c>
      <c r="C39" s="2">
        <v>10</v>
      </c>
      <c r="D39" s="2">
        <v>7</v>
      </c>
      <c r="E39" s="2">
        <v>1</v>
      </c>
      <c r="F39" s="2">
        <v>9</v>
      </c>
      <c r="G39" s="2">
        <v>4</v>
      </c>
      <c r="H39" s="2">
        <v>2</v>
      </c>
      <c r="I39" s="2">
        <v>0</v>
      </c>
      <c r="J39" s="2">
        <v>0</v>
      </c>
      <c r="K39" s="2">
        <f t="shared" si="0"/>
        <v>33</v>
      </c>
      <c r="L39" s="2">
        <v>33</v>
      </c>
    </row>
    <row r="40" spans="1:12" x14ac:dyDescent="0.25">
      <c r="A40" s="3" t="s">
        <v>45</v>
      </c>
      <c r="B40" s="3">
        <v>5668272</v>
      </c>
      <c r="C40" s="2">
        <v>8</v>
      </c>
      <c r="D40" s="2">
        <v>9</v>
      </c>
      <c r="E40" s="2">
        <v>5</v>
      </c>
      <c r="F40" s="2">
        <v>18</v>
      </c>
      <c r="G40" s="2">
        <v>5</v>
      </c>
      <c r="H40" s="2">
        <v>3</v>
      </c>
      <c r="I40" s="2">
        <v>7</v>
      </c>
      <c r="J40" s="2">
        <v>10</v>
      </c>
      <c r="K40" s="2">
        <f t="shared" si="0"/>
        <v>65</v>
      </c>
      <c r="L40" s="2">
        <v>65</v>
      </c>
    </row>
    <row r="41" spans="1:12" x14ac:dyDescent="0.25">
      <c r="A41" s="3" t="s">
        <v>33</v>
      </c>
      <c r="B41" s="3">
        <v>1668749</v>
      </c>
      <c r="C41" s="2">
        <v>10</v>
      </c>
      <c r="D41" s="2">
        <v>7</v>
      </c>
      <c r="E41" s="2">
        <v>3</v>
      </c>
      <c r="F41" s="2">
        <v>20</v>
      </c>
      <c r="G41" s="2">
        <v>5</v>
      </c>
      <c r="H41" s="2">
        <v>2</v>
      </c>
      <c r="I41" s="2">
        <v>8</v>
      </c>
      <c r="J41" s="2">
        <v>3</v>
      </c>
      <c r="K41" s="2">
        <f t="shared" si="0"/>
        <v>58</v>
      </c>
      <c r="L41" s="2">
        <v>58</v>
      </c>
    </row>
    <row r="42" spans="1:12" x14ac:dyDescent="0.25">
      <c r="A42" s="3" t="s">
        <v>34</v>
      </c>
      <c r="B42" s="3">
        <v>4159153</v>
      </c>
      <c r="C42" s="2">
        <v>14</v>
      </c>
      <c r="D42" s="2">
        <v>8</v>
      </c>
      <c r="E42" s="2">
        <v>3</v>
      </c>
      <c r="F42" s="2">
        <v>28</v>
      </c>
      <c r="G42" s="2">
        <v>9</v>
      </c>
      <c r="H42" s="2">
        <v>12</v>
      </c>
      <c r="I42" s="2">
        <v>9</v>
      </c>
      <c r="J42" s="2">
        <v>9</v>
      </c>
      <c r="K42" s="2">
        <f t="shared" si="0"/>
        <v>92</v>
      </c>
      <c r="L42" s="2">
        <v>92</v>
      </c>
    </row>
    <row r="43" spans="1:12" x14ac:dyDescent="0.25">
      <c r="A43" s="3" t="s">
        <v>35</v>
      </c>
      <c r="B43" s="3">
        <v>4099837</v>
      </c>
      <c r="C43" s="2">
        <v>8</v>
      </c>
      <c r="D43" s="2">
        <v>3</v>
      </c>
      <c r="E43" s="2">
        <v>0</v>
      </c>
      <c r="F43" s="2">
        <v>15</v>
      </c>
      <c r="G43" s="2">
        <v>0</v>
      </c>
      <c r="H43" s="2">
        <v>5</v>
      </c>
      <c r="I43" s="2">
        <v>6</v>
      </c>
      <c r="J43" s="2">
        <v>0</v>
      </c>
      <c r="K43" s="2">
        <f t="shared" si="0"/>
        <v>37</v>
      </c>
      <c r="L43" s="2">
        <v>37</v>
      </c>
    </row>
    <row r="44" spans="1:12" x14ac:dyDescent="0.25">
      <c r="A44" s="3" t="s">
        <v>36</v>
      </c>
      <c r="B44" s="3">
        <v>5601056</v>
      </c>
      <c r="C44" s="2">
        <v>14</v>
      </c>
      <c r="D44" s="2">
        <v>9</v>
      </c>
      <c r="E44" s="2">
        <v>6</v>
      </c>
      <c r="F44" s="2">
        <v>28</v>
      </c>
      <c r="G44" s="2">
        <v>8</v>
      </c>
      <c r="H44" s="2">
        <v>12</v>
      </c>
      <c r="I44" s="2">
        <v>12</v>
      </c>
      <c r="J44" s="2">
        <v>10</v>
      </c>
      <c r="K44" s="2">
        <f t="shared" si="0"/>
        <v>99</v>
      </c>
      <c r="L44" s="2">
        <v>99</v>
      </c>
    </row>
    <row r="45" spans="1:12" x14ac:dyDescent="0.25">
      <c r="A45" s="3" t="s">
        <v>37</v>
      </c>
      <c r="B45" s="3">
        <v>4901921</v>
      </c>
      <c r="C45" s="2">
        <v>10</v>
      </c>
      <c r="D45" s="2">
        <v>8</v>
      </c>
      <c r="E45" s="2">
        <v>3</v>
      </c>
      <c r="F45" s="2">
        <v>29</v>
      </c>
      <c r="G45" s="2">
        <v>5</v>
      </c>
      <c r="H45" s="2">
        <v>12</v>
      </c>
      <c r="I45" s="2">
        <v>8</v>
      </c>
      <c r="J45" s="2">
        <v>9</v>
      </c>
      <c r="K45" s="2">
        <f t="shared" si="0"/>
        <v>84</v>
      </c>
      <c r="L45" s="2">
        <v>84</v>
      </c>
    </row>
    <row r="46" spans="1:12" x14ac:dyDescent="0.25">
      <c r="A46" s="3" t="s">
        <v>38</v>
      </c>
      <c r="B46" s="3">
        <v>3367011</v>
      </c>
      <c r="C46" s="2">
        <v>10</v>
      </c>
      <c r="D46" s="2">
        <v>9</v>
      </c>
      <c r="E46" s="2">
        <v>1</v>
      </c>
      <c r="F46" s="2">
        <v>10</v>
      </c>
      <c r="G46" s="2">
        <v>0</v>
      </c>
      <c r="H46" s="2">
        <v>2</v>
      </c>
      <c r="I46" s="2">
        <v>6</v>
      </c>
      <c r="J46" s="2">
        <v>1</v>
      </c>
      <c r="K46" s="2">
        <f t="shared" si="0"/>
        <v>39</v>
      </c>
      <c r="L46" s="2">
        <v>39</v>
      </c>
    </row>
    <row r="47" spans="1:12" x14ac:dyDescent="0.25">
      <c r="A47" s="3" t="s">
        <v>39</v>
      </c>
      <c r="B47" s="3">
        <v>5438898</v>
      </c>
      <c r="C47" s="2">
        <v>10</v>
      </c>
      <c r="D47" s="2">
        <v>12</v>
      </c>
      <c r="E47" s="2">
        <v>8</v>
      </c>
      <c r="F47" s="2">
        <v>26</v>
      </c>
      <c r="G47" s="2">
        <v>10</v>
      </c>
      <c r="H47" s="2">
        <v>11</v>
      </c>
      <c r="I47" s="2">
        <v>10</v>
      </c>
      <c r="J47" s="2">
        <v>10</v>
      </c>
      <c r="K47" s="2">
        <f t="shared" si="0"/>
        <v>97</v>
      </c>
      <c r="L47" s="2">
        <v>97</v>
      </c>
    </row>
    <row r="48" spans="1:12" x14ac:dyDescent="0.25">
      <c r="A48" s="3" t="s">
        <v>40</v>
      </c>
      <c r="B48" s="3">
        <v>6103855</v>
      </c>
      <c r="C48" s="2">
        <v>8</v>
      </c>
      <c r="D48" s="2">
        <v>6</v>
      </c>
      <c r="E48" s="2">
        <v>1</v>
      </c>
      <c r="F48" s="2">
        <v>14</v>
      </c>
      <c r="G48" s="2">
        <v>6</v>
      </c>
      <c r="H48" s="2">
        <v>8</v>
      </c>
      <c r="I48" s="2">
        <v>8</v>
      </c>
      <c r="J48" s="2">
        <v>3</v>
      </c>
      <c r="K48" s="2">
        <f t="shared" si="0"/>
        <v>54</v>
      </c>
      <c r="L48" s="2">
        <v>54</v>
      </c>
    </row>
    <row r="49" spans="1:12" x14ac:dyDescent="0.25">
      <c r="A49" s="3" t="s">
        <v>41</v>
      </c>
      <c r="B49" s="3">
        <v>3084058</v>
      </c>
      <c r="C49" s="2">
        <v>12</v>
      </c>
      <c r="D49" s="2">
        <v>9</v>
      </c>
      <c r="E49" s="2">
        <v>8</v>
      </c>
      <c r="F49" s="2">
        <v>21</v>
      </c>
      <c r="G49" s="2">
        <v>5</v>
      </c>
      <c r="H49" s="2">
        <v>5</v>
      </c>
      <c r="I49" s="2">
        <v>10</v>
      </c>
      <c r="J49" s="2">
        <v>10</v>
      </c>
      <c r="K49" s="2">
        <f t="shared" si="0"/>
        <v>80</v>
      </c>
      <c r="L49" s="2">
        <v>80</v>
      </c>
    </row>
    <row r="51" spans="1:12" x14ac:dyDescent="0.25">
      <c r="A51" s="2" t="s">
        <v>78</v>
      </c>
      <c r="C51" s="2">
        <f>AVERAGE(C2:C49)</f>
        <v>9.7674418604651159</v>
      </c>
      <c r="D51" s="2">
        <f t="shared" ref="D51:L51" si="1">AVERAGE(D2:D49)</f>
        <v>9.1395348837209305</v>
      </c>
      <c r="E51" s="2">
        <f t="shared" si="1"/>
        <v>4.3023255813953485</v>
      </c>
      <c r="F51" s="2">
        <f t="shared" si="1"/>
        <v>19.63953488372093</v>
      </c>
      <c r="G51" s="2">
        <f t="shared" si="1"/>
        <v>5.6744186046511631</v>
      </c>
      <c r="H51" s="2">
        <f t="shared" si="1"/>
        <v>7.9069767441860463</v>
      </c>
      <c r="I51" s="2">
        <f t="shared" si="1"/>
        <v>8.0465116279069768</v>
      </c>
      <c r="J51" s="2">
        <f t="shared" si="1"/>
        <v>5.7209302325581399</v>
      </c>
      <c r="L51" s="2">
        <f t="shared" si="1"/>
        <v>70.197674418604649</v>
      </c>
    </row>
    <row r="52" spans="1:12" x14ac:dyDescent="0.25">
      <c r="A52" s="2" t="s">
        <v>79</v>
      </c>
      <c r="C52" s="2">
        <v>14</v>
      </c>
      <c r="D52" s="2">
        <v>12</v>
      </c>
      <c r="E52" s="2">
        <v>8</v>
      </c>
      <c r="F52" s="2">
        <v>30</v>
      </c>
      <c r="G52" s="2">
        <v>10</v>
      </c>
      <c r="H52" s="2">
        <v>12</v>
      </c>
      <c r="I52" s="2">
        <v>15</v>
      </c>
      <c r="J52" s="2">
        <v>10</v>
      </c>
      <c r="L52" s="2">
        <f>SUM(C52:J52)</f>
        <v>111</v>
      </c>
    </row>
    <row r="53" spans="1:12" x14ac:dyDescent="0.25">
      <c r="A53" s="2" t="s">
        <v>80</v>
      </c>
      <c r="C53" s="2">
        <f>(C51)*100/(C52)</f>
        <v>69.767441860465112</v>
      </c>
      <c r="D53" s="2">
        <f t="shared" ref="D53:L53" si="2">(D51)*100/(D52)</f>
        <v>76.162790697674424</v>
      </c>
      <c r="E53" s="2">
        <f t="shared" si="2"/>
        <v>53.779069767441854</v>
      </c>
      <c r="F53" s="2">
        <f t="shared" si="2"/>
        <v>65.465116279069761</v>
      </c>
      <c r="G53" s="2">
        <f t="shared" si="2"/>
        <v>56.744186046511629</v>
      </c>
      <c r="H53" s="2">
        <f t="shared" si="2"/>
        <v>65.891472868217051</v>
      </c>
      <c r="I53" s="2">
        <f t="shared" si="2"/>
        <v>53.643410852713174</v>
      </c>
      <c r="J53" s="2">
        <f t="shared" si="2"/>
        <v>57.209302325581405</v>
      </c>
      <c r="K53" s="2" t="e">
        <f t="shared" si="2"/>
        <v>#DIV/0!</v>
      </c>
      <c r="L53" s="2">
        <f t="shared" si="2"/>
        <v>63.241148124869049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 (6)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2017-06-21T14:14:33Z</dcterms:created>
  <dcterms:modified xsi:type="dcterms:W3CDTF">2017-07-17T20:55:34Z</dcterms:modified>
</cp:coreProperties>
</file>