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100" windowWidth="36180" windowHeight="15620" tabRatio="723" activeTab="0"/>
  </bookViews>
  <sheets>
    <sheet name="Yr One 2009-10" sheetId="1" r:id="rId1"/>
    <sheet name="Yr Two 2010-11" sheetId="2" r:id="rId2"/>
    <sheet name="Yr Three 2011-12" sheetId="3" r:id="rId3"/>
    <sheet name="2013-14" sheetId="4" r:id="rId4"/>
    <sheet name="2014-15" sheetId="5" r:id="rId5"/>
    <sheet name="Summary" sheetId="6" r:id="rId6"/>
  </sheets>
  <definedNames>
    <definedName name="_xlnm.Print_Area" localSheetId="5">'Summary'!$A$1:$F$23</definedName>
    <definedName name="_xlnm.Print_Area" localSheetId="0">'Yr One 2009-10'!$A$1:$W$79</definedName>
  </definedNames>
  <calcPr fullCalcOnLoad="1"/>
</workbook>
</file>

<file path=xl/sharedStrings.xml><?xml version="1.0" encoding="utf-8"?>
<sst xmlns="http://schemas.openxmlformats.org/spreadsheetml/2006/main" count="1784" uniqueCount="167">
  <si>
    <t>Between</t>
  </si>
  <si>
    <t>1 Syllabus</t>
  </si>
  <si>
    <t>Clear</t>
  </si>
  <si>
    <t>Very Clear</t>
  </si>
  <si>
    <t>2 Instructor clarity</t>
  </si>
  <si>
    <t>Sometimes</t>
  </si>
  <si>
    <t>Often</t>
  </si>
  <si>
    <t>3 Enthusiasm</t>
  </si>
  <si>
    <t>4 Students comfortable asking questions</t>
  </si>
  <si>
    <t>5 Pace of course</t>
  </si>
  <si>
    <t>Moderate</t>
  </si>
  <si>
    <t>6 Difficulty</t>
  </si>
  <si>
    <t>7 Feedback</t>
  </si>
  <si>
    <t>8 Learning</t>
  </si>
  <si>
    <t>Much</t>
  </si>
  <si>
    <t>9 Instructor overall</t>
  </si>
  <si>
    <t>Effective</t>
  </si>
  <si>
    <t>10 Course rating</t>
  </si>
  <si>
    <t>Good</t>
  </si>
  <si>
    <t>A Required</t>
  </si>
  <si>
    <t>B expected grade</t>
  </si>
  <si>
    <t>B+</t>
  </si>
  <si>
    <t>A-</t>
  </si>
  <si>
    <t>A</t>
  </si>
  <si>
    <t>B</t>
  </si>
  <si>
    <t>C attendance</t>
  </si>
  <si>
    <t>Avg attendance (in %)</t>
  </si>
  <si>
    <t>D econ including this</t>
  </si>
  <si>
    <t># of economics courses</t>
  </si>
  <si>
    <t>E Major?</t>
  </si>
  <si>
    <t>Share of Economics majors</t>
  </si>
  <si>
    <t>F Non-major Division</t>
  </si>
  <si>
    <t>NS</t>
  </si>
  <si>
    <t>H</t>
  </si>
  <si>
    <t>Gender</t>
  </si>
  <si>
    <t>M</t>
  </si>
  <si>
    <t>F</t>
  </si>
  <si>
    <t>Share reported female</t>
  </si>
  <si>
    <t>Year in school</t>
  </si>
  <si>
    <t>Fast</t>
  </si>
  <si>
    <t>Difficult</t>
  </si>
  <si>
    <t>SS</t>
  </si>
  <si>
    <t>C</t>
  </si>
  <si>
    <t>B-</t>
  </si>
  <si>
    <t>102 F09</t>
  </si>
  <si>
    <t>255 F09</t>
  </si>
  <si>
    <t>102 Sp10</t>
  </si>
  <si>
    <t>209 Sp10</t>
  </si>
  <si>
    <t>Comments from Students</t>
  </si>
  <si>
    <t>102, F09</t>
  </si>
  <si>
    <t>255, F09</t>
  </si>
  <si>
    <t>102, Sp10</t>
  </si>
  <si>
    <t>209, Sp10</t>
  </si>
  <si>
    <t>no</t>
  </si>
  <si>
    <t>NS/HS</t>
  </si>
  <si>
    <t>Undecided</t>
  </si>
  <si>
    <t>A or B</t>
  </si>
  <si>
    <t>blank</t>
  </si>
  <si>
    <t>B or C</t>
  </si>
  <si>
    <t>Barely pass</t>
  </si>
  <si>
    <t>B/B+</t>
  </si>
  <si>
    <t>yes</t>
  </si>
  <si>
    <t xml:space="preserve">F </t>
  </si>
  <si>
    <t>Pass</t>
  </si>
  <si>
    <t>SS &amp; H</t>
  </si>
  <si>
    <t>NS/SS</t>
  </si>
  <si>
    <t>NS/H</t>
  </si>
  <si>
    <t>no idea</t>
  </si>
  <si>
    <t>Moderately Useful</t>
  </si>
  <si>
    <t>Little Use</t>
  </si>
  <si>
    <t>Summary</t>
  </si>
  <si>
    <t xml:space="preserve">Category </t>
  </si>
  <si>
    <t>Question</t>
  </si>
  <si>
    <t>Organization and Clarity</t>
  </si>
  <si>
    <t>The syllabus gave me a clear indication of the course goals, contents and structure</t>
  </si>
  <si>
    <t>(1) Very Vague (2) Vague (3) Somewhat Vague (4) Clear (5) Very Clear</t>
  </si>
  <si>
    <t>Instructor presents information in a clear manner</t>
  </si>
  <si>
    <t>(1) Never/Almost Never (2) Rarely (3) Sometimes (4) Often (5) Almost Always/Always</t>
  </si>
  <si>
    <t>Instructor Enthusiasm</t>
  </si>
  <si>
    <t>Instructor conveys his or her interest in the topics covered in the lecture</t>
  </si>
  <si>
    <t>Rapport</t>
  </si>
  <si>
    <t>Instructor makes students feel comfortable asking questions</t>
  </si>
  <si>
    <t>Pace and Difficulty</t>
  </si>
  <si>
    <t>Please rate the pace of the course</t>
  </si>
  <si>
    <t>(1) Very Slow (2) Slow (3) Moderate (4) Fast (5) Very Fast</t>
  </si>
  <si>
    <t>Please rate the difficulty of the course</t>
  </si>
  <si>
    <t>(1) Very Easy (2) Easy (3) Moderate (4) Difficult (5) Very Difficult</t>
  </si>
  <si>
    <t>Feedback</t>
  </si>
  <si>
    <t xml:space="preserve">Rate the usefulness of feedback about your progress in the course </t>
  </si>
  <si>
    <t>(1) Very little use  (2) Little Use (3) Moderate usefulness (4) Useful (5) Very Useful</t>
  </si>
  <si>
    <t>Self-rated learning</t>
  </si>
  <si>
    <t>Overall, how much did you learn from this course?</t>
  </si>
  <si>
    <t>(1) Very little (2) Little  (3) Moderate (4) Much (5) Very Much</t>
  </si>
  <si>
    <t>Overall Rating</t>
  </si>
  <si>
    <t>What is your overall rating of the instructor?</t>
  </si>
  <si>
    <t>(1) Very ineffective (2) Ineffective(3) Moderate (4) Effective (5) Very Effective</t>
  </si>
  <si>
    <t>What is your overall rating of the course?</t>
  </si>
  <si>
    <t>(1) Very Poor (2) Poor  (3) Moderate (4) Good (5) Excellent</t>
  </si>
  <si>
    <t>Tobias Pfutze, Assistant Professor of Economics</t>
  </si>
  <si>
    <t>102 F10</t>
  </si>
  <si>
    <t>356 F10</t>
  </si>
  <si>
    <t>209 Sp11</t>
  </si>
  <si>
    <t>255 Sp11</t>
  </si>
  <si>
    <t>SS; H</t>
  </si>
  <si>
    <t>S</t>
  </si>
  <si>
    <t>B+/A-</t>
  </si>
  <si>
    <t>C-</t>
  </si>
  <si>
    <t>B-/C+</t>
  </si>
  <si>
    <t>C+/B-</t>
  </si>
  <si>
    <t>309 F10 - 1st module only (with Ortiz 2nd mod)</t>
  </si>
  <si>
    <t>A-/B-</t>
  </si>
  <si>
    <t>S; SS</t>
  </si>
  <si>
    <t>ys</t>
  </si>
  <si>
    <t>A/A+</t>
  </si>
  <si>
    <t>102 Fall 2011</t>
  </si>
  <si>
    <t>355 Fall 2011</t>
  </si>
  <si>
    <t>Female</t>
  </si>
  <si>
    <t>maybe</t>
  </si>
  <si>
    <t xml:space="preserve">M </t>
  </si>
  <si>
    <t>tes</t>
  </si>
  <si>
    <t>S; SS; H</t>
  </si>
  <si>
    <t>D</t>
  </si>
  <si>
    <t>non-letter</t>
  </si>
  <si>
    <t>209, Spring 2012</t>
  </si>
  <si>
    <t>255, Spring 2012</t>
  </si>
  <si>
    <t>409, Spring 2012</t>
  </si>
  <si>
    <t>P</t>
  </si>
  <si>
    <t>yues</t>
  </si>
  <si>
    <t>SSs</t>
  </si>
  <si>
    <t>Econ 102</t>
  </si>
  <si>
    <t>Econ 255</t>
  </si>
  <si>
    <t>Econ 209</t>
  </si>
  <si>
    <t>Econ 309</t>
  </si>
  <si>
    <t>Econ 356</t>
  </si>
  <si>
    <t>Econ 355</t>
  </si>
  <si>
    <t>Econ 409</t>
  </si>
  <si>
    <t>Overall</t>
  </si>
  <si>
    <t>F09</t>
  </si>
  <si>
    <t>S10</t>
  </si>
  <si>
    <t>F10</t>
  </si>
  <si>
    <t>F11</t>
  </si>
  <si>
    <t>S11</t>
  </si>
  <si>
    <t>S12</t>
  </si>
  <si>
    <t>unwtd</t>
  </si>
  <si>
    <t>weighted</t>
  </si>
  <si>
    <t>Number of evaluations turned in</t>
  </si>
  <si>
    <t>102 Fall 2013</t>
  </si>
  <si>
    <t>355 Fall 2013</t>
  </si>
  <si>
    <t>SS; Con</t>
  </si>
  <si>
    <t>255 Spring 2014</t>
  </si>
  <si>
    <t xml:space="preserve">B </t>
  </si>
  <si>
    <t>209 Spring 2014</t>
  </si>
  <si>
    <t>SS: H</t>
  </si>
  <si>
    <t>Average</t>
  </si>
  <si>
    <t>S13</t>
  </si>
  <si>
    <t>S14</t>
  </si>
  <si>
    <t>F13</t>
  </si>
  <si>
    <t>Total Evals:</t>
  </si>
  <si>
    <t>102 Fall 2014</t>
  </si>
  <si>
    <t>408 Fall 2014</t>
  </si>
  <si>
    <t>S SS</t>
  </si>
  <si>
    <t>n0</t>
  </si>
  <si>
    <t>SS H</t>
  </si>
  <si>
    <t>Econ 408</t>
  </si>
  <si>
    <t>F14</t>
  </si>
  <si>
    <t>Averaga</t>
  </si>
  <si>
    <t>Averages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</si>
</sst>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15"/>
  <sheetViews>
    <sheetView tabSelected="1" workbookViewId="0" topLeftCell="A49">
      <selection activeCell="X62" sqref="X62"/>
    </sheetView>
  </sheetViews>
  <sheetFormatPr defaultColWidth="8.8515625" defaultRowHeight="12.75"/>
  <cols>
    <col min="1" max="1" width="21.421875" style="2" customWidth="1"/>
    <col min="2" max="16" width="5.7109375" style="0" customWidth="1"/>
    <col min="17" max="17" width="7.00390625" style="0" customWidth="1"/>
    <col min="18" max="19" width="5.7109375" style="0" customWidth="1"/>
    <col min="20" max="22" width="5.7109375" style="0" hidden="1" customWidth="1"/>
    <col min="23" max="23" width="10.28125" style="1" customWidth="1"/>
  </cols>
  <sheetData>
    <row r="1" spans="1:23" ht="12">
      <c r="A1" s="1" t="s">
        <v>44</v>
      </c>
      <c r="W1" s="1" t="s">
        <v>166</v>
      </c>
    </row>
    <row r="2" spans="1:23" ht="12">
      <c r="A2" s="2" t="s">
        <v>1</v>
      </c>
      <c r="B2">
        <v>3</v>
      </c>
      <c r="C2">
        <v>4</v>
      </c>
      <c r="D2">
        <v>4</v>
      </c>
      <c r="E2">
        <v>4</v>
      </c>
      <c r="G2">
        <v>5</v>
      </c>
      <c r="H2">
        <v>4</v>
      </c>
      <c r="I2">
        <v>5</v>
      </c>
      <c r="J2">
        <v>4</v>
      </c>
      <c r="K2">
        <v>4</v>
      </c>
      <c r="L2">
        <v>3</v>
      </c>
      <c r="M2">
        <v>4</v>
      </c>
      <c r="N2">
        <v>4</v>
      </c>
      <c r="O2">
        <v>4</v>
      </c>
      <c r="P2">
        <v>4</v>
      </c>
      <c r="Q2">
        <v>4</v>
      </c>
      <c r="R2">
        <v>4</v>
      </c>
      <c r="S2">
        <v>4</v>
      </c>
      <c r="W2" s="3">
        <f>AVERAGE(B2:V2)</f>
        <v>4</v>
      </c>
    </row>
    <row r="3" spans="1:23" ht="12">
      <c r="A3" s="2" t="s">
        <v>4</v>
      </c>
      <c r="B3">
        <v>3</v>
      </c>
      <c r="C3">
        <v>3</v>
      </c>
      <c r="D3">
        <v>4</v>
      </c>
      <c r="E3">
        <v>3</v>
      </c>
      <c r="G3">
        <v>3</v>
      </c>
      <c r="H3">
        <v>4</v>
      </c>
      <c r="I3">
        <v>4</v>
      </c>
      <c r="J3">
        <v>4</v>
      </c>
      <c r="K3">
        <v>3</v>
      </c>
      <c r="L3">
        <v>2</v>
      </c>
      <c r="M3">
        <v>4</v>
      </c>
      <c r="N3">
        <v>3</v>
      </c>
      <c r="O3">
        <v>3</v>
      </c>
      <c r="P3">
        <v>3</v>
      </c>
      <c r="Q3">
        <v>3</v>
      </c>
      <c r="R3">
        <v>3</v>
      </c>
      <c r="S3">
        <v>3</v>
      </c>
      <c r="W3" s="3">
        <f aca="true" t="shared" si="0" ref="W3:W11">AVERAGE(B3:V3)</f>
        <v>3.235294117647059</v>
      </c>
    </row>
    <row r="4" spans="1:23" ht="12">
      <c r="A4" s="2" t="s">
        <v>7</v>
      </c>
      <c r="B4">
        <v>2</v>
      </c>
      <c r="C4">
        <v>3</v>
      </c>
      <c r="D4">
        <v>4</v>
      </c>
      <c r="E4">
        <v>5</v>
      </c>
      <c r="G4">
        <v>5</v>
      </c>
      <c r="H4">
        <v>4</v>
      </c>
      <c r="I4">
        <v>5</v>
      </c>
      <c r="J4">
        <v>4</v>
      </c>
      <c r="K4">
        <v>5</v>
      </c>
      <c r="L4">
        <v>4</v>
      </c>
      <c r="M4">
        <v>4</v>
      </c>
      <c r="N4">
        <v>4</v>
      </c>
      <c r="O4">
        <v>4</v>
      </c>
      <c r="P4">
        <v>3</v>
      </c>
      <c r="Q4">
        <v>4</v>
      </c>
      <c r="R4">
        <v>3</v>
      </c>
      <c r="S4">
        <v>3</v>
      </c>
      <c r="W4" s="3">
        <f t="shared" si="0"/>
        <v>3.8823529411764706</v>
      </c>
    </row>
    <row r="5" spans="1:23" ht="28.5" customHeight="1">
      <c r="A5" s="2" t="s">
        <v>8</v>
      </c>
      <c r="B5">
        <v>2</v>
      </c>
      <c r="C5">
        <v>4</v>
      </c>
      <c r="D5">
        <v>5</v>
      </c>
      <c r="E5">
        <v>5</v>
      </c>
      <c r="F5">
        <v>4</v>
      </c>
      <c r="G5">
        <v>4</v>
      </c>
      <c r="H5">
        <v>5</v>
      </c>
      <c r="I5">
        <v>5</v>
      </c>
      <c r="J5">
        <v>4</v>
      </c>
      <c r="K5">
        <v>3</v>
      </c>
      <c r="L5">
        <v>2</v>
      </c>
      <c r="M5">
        <v>4</v>
      </c>
      <c r="N5">
        <v>4</v>
      </c>
      <c r="O5">
        <v>3</v>
      </c>
      <c r="P5">
        <v>4</v>
      </c>
      <c r="Q5">
        <v>3</v>
      </c>
      <c r="R5">
        <v>5</v>
      </c>
      <c r="S5">
        <v>3</v>
      </c>
      <c r="W5" s="3">
        <f t="shared" si="0"/>
        <v>3.8333333333333335</v>
      </c>
    </row>
    <row r="6" spans="1:23" ht="12">
      <c r="A6" s="2" t="s">
        <v>9</v>
      </c>
      <c r="B6">
        <v>3</v>
      </c>
      <c r="C6">
        <v>3</v>
      </c>
      <c r="D6">
        <v>3</v>
      </c>
      <c r="E6">
        <v>4</v>
      </c>
      <c r="F6">
        <v>4</v>
      </c>
      <c r="G6">
        <v>4</v>
      </c>
      <c r="H6">
        <v>4</v>
      </c>
      <c r="I6">
        <v>3</v>
      </c>
      <c r="J6">
        <v>3</v>
      </c>
      <c r="K6">
        <v>4</v>
      </c>
      <c r="L6">
        <v>4</v>
      </c>
      <c r="M6">
        <v>3</v>
      </c>
      <c r="N6">
        <v>3</v>
      </c>
      <c r="O6">
        <v>5</v>
      </c>
      <c r="P6">
        <v>3</v>
      </c>
      <c r="Q6">
        <v>3</v>
      </c>
      <c r="R6">
        <v>4</v>
      </c>
      <c r="S6">
        <v>3</v>
      </c>
      <c r="W6" s="3">
        <f t="shared" si="0"/>
        <v>3.5</v>
      </c>
    </row>
    <row r="7" spans="1:23" ht="12">
      <c r="A7" s="2" t="s">
        <v>11</v>
      </c>
      <c r="B7">
        <v>3</v>
      </c>
      <c r="C7">
        <v>4</v>
      </c>
      <c r="D7">
        <v>4</v>
      </c>
      <c r="E7">
        <v>4</v>
      </c>
      <c r="F7">
        <v>4</v>
      </c>
      <c r="G7">
        <v>5</v>
      </c>
      <c r="H7">
        <v>4</v>
      </c>
      <c r="I7">
        <v>4</v>
      </c>
      <c r="J7">
        <v>3</v>
      </c>
      <c r="K7">
        <v>4</v>
      </c>
      <c r="L7">
        <v>5</v>
      </c>
      <c r="M7">
        <v>3</v>
      </c>
      <c r="N7">
        <v>4</v>
      </c>
      <c r="O7">
        <v>4</v>
      </c>
      <c r="P7">
        <v>5</v>
      </c>
      <c r="Q7">
        <v>3</v>
      </c>
      <c r="R7">
        <v>4</v>
      </c>
      <c r="S7">
        <v>4</v>
      </c>
      <c r="W7" s="3">
        <f t="shared" si="0"/>
        <v>3.9444444444444446</v>
      </c>
    </row>
    <row r="8" spans="1:23" ht="12">
      <c r="A8" s="2" t="s">
        <v>12</v>
      </c>
      <c r="B8">
        <v>2</v>
      </c>
      <c r="C8">
        <v>2</v>
      </c>
      <c r="D8">
        <v>3</v>
      </c>
      <c r="E8">
        <v>3</v>
      </c>
      <c r="F8">
        <v>4</v>
      </c>
      <c r="G8">
        <v>2</v>
      </c>
      <c r="H8">
        <v>3</v>
      </c>
      <c r="I8">
        <v>2</v>
      </c>
      <c r="J8">
        <v>3</v>
      </c>
      <c r="K8">
        <v>5</v>
      </c>
      <c r="L8">
        <v>3</v>
      </c>
      <c r="M8">
        <v>3</v>
      </c>
      <c r="N8">
        <v>3</v>
      </c>
      <c r="O8">
        <v>2</v>
      </c>
      <c r="P8">
        <v>3</v>
      </c>
      <c r="Q8">
        <v>4</v>
      </c>
      <c r="R8">
        <v>3</v>
      </c>
      <c r="S8">
        <v>2</v>
      </c>
      <c r="W8" s="3">
        <f t="shared" si="0"/>
        <v>2.888888888888889</v>
      </c>
    </row>
    <row r="9" spans="1:23" ht="12">
      <c r="A9" s="2" t="s">
        <v>13</v>
      </c>
      <c r="B9">
        <v>2</v>
      </c>
      <c r="C9">
        <v>4</v>
      </c>
      <c r="D9">
        <v>5</v>
      </c>
      <c r="E9">
        <v>3</v>
      </c>
      <c r="F9">
        <v>5</v>
      </c>
      <c r="G9">
        <v>3</v>
      </c>
      <c r="H9">
        <v>4</v>
      </c>
      <c r="I9">
        <v>4</v>
      </c>
      <c r="J9">
        <v>4</v>
      </c>
      <c r="K9">
        <v>5</v>
      </c>
      <c r="L9">
        <v>3</v>
      </c>
      <c r="M9">
        <v>4</v>
      </c>
      <c r="N9">
        <v>4</v>
      </c>
      <c r="O9">
        <v>3</v>
      </c>
      <c r="P9">
        <v>3</v>
      </c>
      <c r="Q9">
        <v>4</v>
      </c>
      <c r="R9">
        <v>4</v>
      </c>
      <c r="S9">
        <v>3</v>
      </c>
      <c r="W9" s="3">
        <f t="shared" si="0"/>
        <v>3.7222222222222223</v>
      </c>
    </row>
    <row r="10" spans="1:23" ht="12">
      <c r="A10" s="2" t="s">
        <v>15</v>
      </c>
      <c r="B10">
        <v>2</v>
      </c>
      <c r="C10">
        <v>3</v>
      </c>
      <c r="D10">
        <v>3</v>
      </c>
      <c r="E10">
        <v>2</v>
      </c>
      <c r="F10">
        <v>4</v>
      </c>
      <c r="G10">
        <v>4</v>
      </c>
      <c r="H10">
        <v>4</v>
      </c>
      <c r="I10">
        <v>3</v>
      </c>
      <c r="J10">
        <v>4</v>
      </c>
      <c r="K10">
        <v>4</v>
      </c>
      <c r="L10">
        <v>2</v>
      </c>
      <c r="M10">
        <v>4</v>
      </c>
      <c r="N10">
        <v>4</v>
      </c>
      <c r="O10">
        <v>3</v>
      </c>
      <c r="P10">
        <v>3</v>
      </c>
      <c r="Q10">
        <v>4</v>
      </c>
      <c r="R10">
        <v>3</v>
      </c>
      <c r="S10">
        <v>2</v>
      </c>
      <c r="W10" s="3">
        <f t="shared" si="0"/>
        <v>3.2222222222222223</v>
      </c>
    </row>
    <row r="11" spans="1:23" ht="12">
      <c r="A11" s="2" t="s">
        <v>17</v>
      </c>
      <c r="B11">
        <v>2</v>
      </c>
      <c r="C11">
        <v>4</v>
      </c>
      <c r="D11">
        <v>4</v>
      </c>
      <c r="E11">
        <v>2</v>
      </c>
      <c r="F11">
        <v>4</v>
      </c>
      <c r="G11">
        <v>3</v>
      </c>
      <c r="H11">
        <v>3</v>
      </c>
      <c r="I11">
        <v>3</v>
      </c>
      <c r="J11">
        <v>4</v>
      </c>
      <c r="K11">
        <v>4</v>
      </c>
      <c r="L11">
        <v>2</v>
      </c>
      <c r="M11">
        <v>4</v>
      </c>
      <c r="N11">
        <v>3</v>
      </c>
      <c r="O11">
        <v>2</v>
      </c>
      <c r="P11">
        <v>3</v>
      </c>
      <c r="Q11">
        <v>4</v>
      </c>
      <c r="R11">
        <v>3</v>
      </c>
      <c r="S11">
        <v>3</v>
      </c>
      <c r="W11" s="3">
        <f t="shared" si="0"/>
        <v>3.1666666666666665</v>
      </c>
    </row>
    <row r="12" spans="1:23" ht="12">
      <c r="A12" s="2" t="s">
        <v>19</v>
      </c>
      <c r="B12" t="s">
        <v>53</v>
      </c>
      <c r="C12" t="s">
        <v>53</v>
      </c>
      <c r="D12" t="s">
        <v>53</v>
      </c>
      <c r="E12" t="s">
        <v>53</v>
      </c>
      <c r="F12" t="s">
        <v>53</v>
      </c>
      <c r="G12" t="s">
        <v>53</v>
      </c>
      <c r="H12" t="s">
        <v>53</v>
      </c>
      <c r="I12" t="s">
        <v>53</v>
      </c>
      <c r="J12" t="s">
        <v>53</v>
      </c>
      <c r="K12" t="s">
        <v>53</v>
      </c>
      <c r="L12" t="s">
        <v>53</v>
      </c>
      <c r="M12" t="s">
        <v>53</v>
      </c>
      <c r="N12" t="s">
        <v>53</v>
      </c>
      <c r="O12" t="s">
        <v>53</v>
      </c>
      <c r="P12" t="s">
        <v>61</v>
      </c>
      <c r="Q12" t="s">
        <v>53</v>
      </c>
      <c r="R12" t="s">
        <v>53</v>
      </c>
      <c r="S12" t="s">
        <v>53</v>
      </c>
      <c r="W12" s="3"/>
    </row>
    <row r="13" spans="1:23" ht="12">
      <c r="A13" s="2" t="s">
        <v>20</v>
      </c>
      <c r="B13" t="s">
        <v>23</v>
      </c>
      <c r="C13" t="s">
        <v>23</v>
      </c>
      <c r="D13" t="s">
        <v>22</v>
      </c>
      <c r="E13" t="s">
        <v>56</v>
      </c>
      <c r="F13" t="s">
        <v>23</v>
      </c>
      <c r="G13" t="s">
        <v>58</v>
      </c>
      <c r="H13" t="s">
        <v>24</v>
      </c>
      <c r="I13" t="s">
        <v>24</v>
      </c>
      <c r="J13" t="s">
        <v>57</v>
      </c>
      <c r="K13" t="s">
        <v>23</v>
      </c>
      <c r="L13" t="s">
        <v>59</v>
      </c>
      <c r="M13" t="s">
        <v>43</v>
      </c>
      <c r="N13" t="s">
        <v>60</v>
      </c>
      <c r="O13" t="s">
        <v>57</v>
      </c>
      <c r="P13" t="s">
        <v>21</v>
      </c>
      <c r="Q13" t="s">
        <v>43</v>
      </c>
      <c r="R13" t="s">
        <v>24</v>
      </c>
      <c r="S13" t="s">
        <v>21</v>
      </c>
      <c r="W13" s="3"/>
    </row>
    <row r="14" spans="1:23" ht="30" customHeight="1">
      <c r="A14" s="2" t="s">
        <v>25</v>
      </c>
      <c r="B14" s="4">
        <v>1</v>
      </c>
      <c r="C14" s="4">
        <v>1</v>
      </c>
      <c r="D14" s="4">
        <v>1</v>
      </c>
      <c r="E14" s="4">
        <v>1</v>
      </c>
      <c r="F14" s="4">
        <v>1</v>
      </c>
      <c r="G14" s="4">
        <v>0.75</v>
      </c>
      <c r="H14" s="4">
        <v>1</v>
      </c>
      <c r="I14" s="4">
        <v>1</v>
      </c>
      <c r="J14" s="4">
        <v>0.9</v>
      </c>
      <c r="K14" s="4">
        <v>1</v>
      </c>
      <c r="L14" s="4">
        <v>0.75</v>
      </c>
      <c r="M14" s="4">
        <v>0.8</v>
      </c>
      <c r="N14" s="4">
        <v>0.95</v>
      </c>
      <c r="O14" s="4">
        <v>0.9</v>
      </c>
      <c r="P14" s="4">
        <v>1</v>
      </c>
      <c r="Q14" s="4">
        <v>0.8</v>
      </c>
      <c r="R14" s="4">
        <v>0.75</v>
      </c>
      <c r="S14" s="4">
        <v>1</v>
      </c>
      <c r="T14" s="4"/>
      <c r="U14" s="4"/>
      <c r="V14" s="4"/>
      <c r="W14" s="3">
        <f>AVERAGE(B14:V14)</f>
        <v>0.9222222222222223</v>
      </c>
    </row>
    <row r="15" spans="1:23" ht="12" customHeight="1">
      <c r="A15" s="2" t="s">
        <v>27</v>
      </c>
      <c r="B15">
        <v>5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3</v>
      </c>
      <c r="W15" s="3">
        <f>AVERAGE(B15:V15)</f>
        <v>1.3333333333333333</v>
      </c>
    </row>
    <row r="16" spans="1:23" ht="12">
      <c r="A16" s="2" t="s">
        <v>29</v>
      </c>
      <c r="B16" t="s">
        <v>53</v>
      </c>
      <c r="C16" t="s">
        <v>53</v>
      </c>
      <c r="D16" t="s">
        <v>55</v>
      </c>
      <c r="E16" t="s">
        <v>53</v>
      </c>
      <c r="F16" t="s">
        <v>53</v>
      </c>
      <c r="G16" t="s">
        <v>53</v>
      </c>
      <c r="H16" t="s">
        <v>53</v>
      </c>
      <c r="I16" t="s">
        <v>53</v>
      </c>
      <c r="J16" t="s">
        <v>57</v>
      </c>
      <c r="K16" t="s">
        <v>53</v>
      </c>
      <c r="L16" t="s">
        <v>53</v>
      </c>
      <c r="M16" t="s">
        <v>53</v>
      </c>
      <c r="N16" t="s">
        <v>61</v>
      </c>
      <c r="O16" t="s">
        <v>53</v>
      </c>
      <c r="P16" t="s">
        <v>61</v>
      </c>
      <c r="Q16" t="s">
        <v>53</v>
      </c>
      <c r="R16" t="s">
        <v>53</v>
      </c>
      <c r="S16" t="s">
        <v>53</v>
      </c>
      <c r="W16" s="3">
        <f>2/17</f>
        <v>0.11764705882352941</v>
      </c>
    </row>
    <row r="17" spans="1:23" ht="12">
      <c r="A17" s="2" t="s">
        <v>31</v>
      </c>
      <c r="B17" t="s">
        <v>32</v>
      </c>
      <c r="C17" t="s">
        <v>54</v>
      </c>
      <c r="D17" t="s">
        <v>55</v>
      </c>
      <c r="E17" t="s">
        <v>33</v>
      </c>
      <c r="F17" t="s">
        <v>32</v>
      </c>
      <c r="G17" t="s">
        <v>33</v>
      </c>
      <c r="H17" t="s">
        <v>41</v>
      </c>
      <c r="I17" t="s">
        <v>32</v>
      </c>
      <c r="J17" t="s">
        <v>55</v>
      </c>
      <c r="K17" t="s">
        <v>41</v>
      </c>
      <c r="L17" t="s">
        <v>33</v>
      </c>
      <c r="M17" t="s">
        <v>33</v>
      </c>
      <c r="N17" t="s">
        <v>57</v>
      </c>
      <c r="O17" t="s">
        <v>33</v>
      </c>
      <c r="P17" t="s">
        <v>41</v>
      </c>
      <c r="Q17" t="s">
        <v>32</v>
      </c>
      <c r="R17" t="s">
        <v>32</v>
      </c>
      <c r="S17" t="s">
        <v>32</v>
      </c>
      <c r="W17" s="3"/>
    </row>
    <row r="18" spans="1:23" ht="12">
      <c r="A18" s="2" t="s">
        <v>34</v>
      </c>
      <c r="B18" t="s">
        <v>35</v>
      </c>
      <c r="C18" t="s">
        <v>35</v>
      </c>
      <c r="D18" t="s">
        <v>35</v>
      </c>
      <c r="E18" t="s">
        <v>57</v>
      </c>
      <c r="F18" t="s">
        <v>35</v>
      </c>
      <c r="G18" t="s">
        <v>57</v>
      </c>
      <c r="H18" t="s">
        <v>36</v>
      </c>
      <c r="I18" t="s">
        <v>35</v>
      </c>
      <c r="J18" t="s">
        <v>35</v>
      </c>
      <c r="K18" t="s">
        <v>35</v>
      </c>
      <c r="L18" t="s">
        <v>57</v>
      </c>
      <c r="M18" t="s">
        <v>57</v>
      </c>
      <c r="N18" t="s">
        <v>36</v>
      </c>
      <c r="O18" t="s">
        <v>36</v>
      </c>
      <c r="P18" t="s">
        <v>57</v>
      </c>
      <c r="Q18" t="s">
        <v>35</v>
      </c>
      <c r="R18" t="s">
        <v>57</v>
      </c>
      <c r="S18" t="s">
        <v>35</v>
      </c>
      <c r="W18" s="3">
        <f>3/12</f>
        <v>0.25</v>
      </c>
    </row>
    <row r="19" spans="1:23" ht="12">
      <c r="A19" s="2" t="s">
        <v>38</v>
      </c>
      <c r="B19">
        <v>2</v>
      </c>
      <c r="C19">
        <v>1</v>
      </c>
      <c r="D19">
        <v>1</v>
      </c>
      <c r="E19">
        <v>2</v>
      </c>
      <c r="F19">
        <v>1</v>
      </c>
      <c r="G19">
        <v>2</v>
      </c>
      <c r="H19">
        <v>2</v>
      </c>
      <c r="I19">
        <v>2</v>
      </c>
      <c r="J19">
        <v>1</v>
      </c>
      <c r="K19">
        <v>1</v>
      </c>
      <c r="L19">
        <v>1</v>
      </c>
      <c r="M19">
        <v>3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W19" s="3">
        <f>AVERAGE(B19:V19)</f>
        <v>1.3888888888888888</v>
      </c>
    </row>
    <row r="21" spans="1:23" ht="12">
      <c r="A21" s="5" t="s">
        <v>45</v>
      </c>
      <c r="W21" s="5"/>
    </row>
    <row r="22" spans="1:23" ht="12">
      <c r="A22" s="2" t="s">
        <v>1</v>
      </c>
      <c r="B22">
        <v>4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5</v>
      </c>
      <c r="J22">
        <v>4</v>
      </c>
      <c r="K22">
        <v>4</v>
      </c>
      <c r="L22">
        <v>5</v>
      </c>
      <c r="M22">
        <v>5</v>
      </c>
      <c r="N22">
        <v>3</v>
      </c>
      <c r="W22" s="3">
        <f>AVERAGE(B22:V22)</f>
        <v>4.153846153846154</v>
      </c>
    </row>
    <row r="23" spans="1:23" ht="12">
      <c r="A23" s="2" t="s">
        <v>4</v>
      </c>
      <c r="B23">
        <v>5</v>
      </c>
      <c r="C23">
        <v>5</v>
      </c>
      <c r="D23">
        <v>3</v>
      </c>
      <c r="E23">
        <v>3</v>
      </c>
      <c r="F23">
        <v>5</v>
      </c>
      <c r="G23">
        <v>5</v>
      </c>
      <c r="H23">
        <v>4</v>
      </c>
      <c r="I23">
        <v>5</v>
      </c>
      <c r="J23">
        <v>4</v>
      </c>
      <c r="K23">
        <v>4</v>
      </c>
      <c r="L23">
        <v>5</v>
      </c>
      <c r="M23">
        <v>5</v>
      </c>
      <c r="N23">
        <v>2</v>
      </c>
      <c r="W23" s="3">
        <f aca="true" t="shared" si="1" ref="W23:W31">AVERAGE(B23:V23)</f>
        <v>4.230769230769231</v>
      </c>
    </row>
    <row r="24" spans="1:23" ht="12">
      <c r="A24" s="2" t="s">
        <v>7</v>
      </c>
      <c r="B24">
        <v>3</v>
      </c>
      <c r="C24">
        <v>4</v>
      </c>
      <c r="D24">
        <v>4</v>
      </c>
      <c r="E24">
        <v>3</v>
      </c>
      <c r="F24">
        <v>5</v>
      </c>
      <c r="G24">
        <v>4</v>
      </c>
      <c r="H24">
        <v>4</v>
      </c>
      <c r="I24">
        <v>5</v>
      </c>
      <c r="J24">
        <v>3</v>
      </c>
      <c r="K24">
        <v>4</v>
      </c>
      <c r="L24">
        <v>5</v>
      </c>
      <c r="M24">
        <v>5</v>
      </c>
      <c r="N24">
        <v>5</v>
      </c>
      <c r="W24" s="3">
        <f t="shared" si="1"/>
        <v>4.153846153846154</v>
      </c>
    </row>
    <row r="25" spans="1:23" ht="24">
      <c r="A25" s="2" t="s">
        <v>8</v>
      </c>
      <c r="B25">
        <v>4</v>
      </c>
      <c r="C25">
        <v>5</v>
      </c>
      <c r="D25">
        <v>5</v>
      </c>
      <c r="E25">
        <v>4</v>
      </c>
      <c r="F25">
        <v>5</v>
      </c>
      <c r="G25">
        <v>5</v>
      </c>
      <c r="H25">
        <v>5</v>
      </c>
      <c r="I25">
        <v>5</v>
      </c>
      <c r="J25">
        <v>5</v>
      </c>
      <c r="K25">
        <v>4</v>
      </c>
      <c r="L25">
        <v>5</v>
      </c>
      <c r="M25">
        <v>5</v>
      </c>
      <c r="N25">
        <v>3</v>
      </c>
      <c r="W25" s="3">
        <f t="shared" si="1"/>
        <v>4.615384615384615</v>
      </c>
    </row>
    <row r="26" spans="1:23" ht="12">
      <c r="A26" s="2" t="s">
        <v>9</v>
      </c>
      <c r="B26">
        <v>3</v>
      </c>
      <c r="C26">
        <v>3</v>
      </c>
      <c r="D26">
        <v>4</v>
      </c>
      <c r="E26">
        <v>3</v>
      </c>
      <c r="F26">
        <v>3</v>
      </c>
      <c r="G26">
        <v>3</v>
      </c>
      <c r="H26">
        <v>5</v>
      </c>
      <c r="I26">
        <v>4</v>
      </c>
      <c r="J26">
        <v>4</v>
      </c>
      <c r="K26">
        <v>5</v>
      </c>
      <c r="L26">
        <v>3</v>
      </c>
      <c r="M26">
        <v>4</v>
      </c>
      <c r="N26">
        <v>4</v>
      </c>
      <c r="W26" s="3">
        <f t="shared" si="1"/>
        <v>3.6923076923076925</v>
      </c>
    </row>
    <row r="27" spans="1:23" ht="12">
      <c r="A27" s="2" t="s">
        <v>11</v>
      </c>
      <c r="B27">
        <v>4</v>
      </c>
      <c r="C27">
        <v>3</v>
      </c>
      <c r="D27">
        <v>4</v>
      </c>
      <c r="E27">
        <v>4</v>
      </c>
      <c r="F27">
        <v>4</v>
      </c>
      <c r="G27">
        <v>5</v>
      </c>
      <c r="H27">
        <v>5</v>
      </c>
      <c r="I27">
        <v>4</v>
      </c>
      <c r="J27">
        <v>4</v>
      </c>
      <c r="K27">
        <v>5</v>
      </c>
      <c r="L27">
        <v>4</v>
      </c>
      <c r="M27">
        <v>5</v>
      </c>
      <c r="N27">
        <v>5</v>
      </c>
      <c r="W27" s="3">
        <f t="shared" si="1"/>
        <v>4.3076923076923075</v>
      </c>
    </row>
    <row r="28" spans="1:23" ht="12">
      <c r="A28" s="2" t="s">
        <v>12</v>
      </c>
      <c r="B28">
        <v>3</v>
      </c>
      <c r="C28">
        <v>4</v>
      </c>
      <c r="D28">
        <v>4</v>
      </c>
      <c r="E28">
        <v>3</v>
      </c>
      <c r="G28">
        <v>3</v>
      </c>
      <c r="H28">
        <v>4</v>
      </c>
      <c r="I28">
        <v>4</v>
      </c>
      <c r="J28">
        <v>3</v>
      </c>
      <c r="K28">
        <v>2</v>
      </c>
      <c r="L28">
        <v>3</v>
      </c>
      <c r="M28">
        <v>5</v>
      </c>
      <c r="N28">
        <v>2</v>
      </c>
      <c r="W28" s="3">
        <f t="shared" si="1"/>
        <v>3.3333333333333335</v>
      </c>
    </row>
    <row r="29" spans="1:23" ht="12">
      <c r="A29" s="2" t="s">
        <v>13</v>
      </c>
      <c r="B29">
        <v>5</v>
      </c>
      <c r="C29">
        <v>5</v>
      </c>
      <c r="D29">
        <v>3</v>
      </c>
      <c r="E29">
        <v>3</v>
      </c>
      <c r="F29">
        <v>5</v>
      </c>
      <c r="G29">
        <v>4</v>
      </c>
      <c r="H29">
        <v>4</v>
      </c>
      <c r="I29">
        <v>5</v>
      </c>
      <c r="J29">
        <v>5</v>
      </c>
      <c r="K29">
        <v>4</v>
      </c>
      <c r="L29">
        <v>5</v>
      </c>
      <c r="M29">
        <v>5</v>
      </c>
      <c r="N29">
        <v>3</v>
      </c>
      <c r="W29" s="3">
        <f t="shared" si="1"/>
        <v>4.3076923076923075</v>
      </c>
    </row>
    <row r="30" spans="1:23" ht="12">
      <c r="A30" s="2" t="s">
        <v>15</v>
      </c>
      <c r="B30">
        <v>3</v>
      </c>
      <c r="C30">
        <v>5</v>
      </c>
      <c r="D30">
        <v>3</v>
      </c>
      <c r="E30">
        <v>2</v>
      </c>
      <c r="F30">
        <v>4</v>
      </c>
      <c r="G30">
        <v>4</v>
      </c>
      <c r="H30">
        <v>4</v>
      </c>
      <c r="I30">
        <v>5</v>
      </c>
      <c r="J30">
        <v>4</v>
      </c>
      <c r="K30">
        <v>3</v>
      </c>
      <c r="L30">
        <v>5</v>
      </c>
      <c r="M30">
        <v>5</v>
      </c>
      <c r="N30">
        <v>3</v>
      </c>
      <c r="W30" s="3">
        <f t="shared" si="1"/>
        <v>3.8461538461538463</v>
      </c>
    </row>
    <row r="31" spans="1:23" ht="12">
      <c r="A31" s="2" t="s">
        <v>17</v>
      </c>
      <c r="B31">
        <v>3</v>
      </c>
      <c r="C31">
        <v>5</v>
      </c>
      <c r="D31">
        <v>3</v>
      </c>
      <c r="E31">
        <v>3</v>
      </c>
      <c r="F31">
        <v>5</v>
      </c>
      <c r="G31">
        <v>3</v>
      </c>
      <c r="H31">
        <v>4</v>
      </c>
      <c r="I31">
        <v>5</v>
      </c>
      <c r="J31">
        <v>4</v>
      </c>
      <c r="K31">
        <v>3</v>
      </c>
      <c r="L31">
        <v>5</v>
      </c>
      <c r="M31">
        <v>5</v>
      </c>
      <c r="N31">
        <v>3</v>
      </c>
      <c r="W31" s="3">
        <f t="shared" si="1"/>
        <v>3.923076923076923</v>
      </c>
    </row>
    <row r="32" spans="1:23" ht="12">
      <c r="A32" s="2" t="s">
        <v>19</v>
      </c>
      <c r="B32" t="s">
        <v>61</v>
      </c>
      <c r="C32" t="s">
        <v>61</v>
      </c>
      <c r="D32" t="s">
        <v>61</v>
      </c>
      <c r="E32" t="s">
        <v>61</v>
      </c>
      <c r="F32" t="s">
        <v>61</v>
      </c>
      <c r="G32" t="s">
        <v>61</v>
      </c>
      <c r="H32" t="s">
        <v>61</v>
      </c>
      <c r="I32" t="s">
        <v>61</v>
      </c>
      <c r="J32" t="s">
        <v>61</v>
      </c>
      <c r="K32" t="s">
        <v>61</v>
      </c>
      <c r="L32" t="s">
        <v>61</v>
      </c>
      <c r="M32" t="s">
        <v>61</v>
      </c>
      <c r="N32" t="s">
        <v>61</v>
      </c>
      <c r="W32" s="3"/>
    </row>
    <row r="33" spans="1:23" ht="12">
      <c r="A33" s="2" t="s">
        <v>20</v>
      </c>
      <c r="B33" t="s">
        <v>43</v>
      </c>
      <c r="C33" t="s">
        <v>22</v>
      </c>
      <c r="D33" t="s">
        <v>24</v>
      </c>
      <c r="E33" t="s">
        <v>22</v>
      </c>
      <c r="F33" t="s">
        <v>23</v>
      </c>
      <c r="G33" t="s">
        <v>43</v>
      </c>
      <c r="H33" t="s">
        <v>43</v>
      </c>
      <c r="I33" t="s">
        <v>21</v>
      </c>
      <c r="J33" t="s">
        <v>23</v>
      </c>
      <c r="K33" t="s">
        <v>63</v>
      </c>
      <c r="L33" t="s">
        <v>23</v>
      </c>
      <c r="M33" t="s">
        <v>22</v>
      </c>
      <c r="N33" t="s">
        <v>43</v>
      </c>
      <c r="W33" s="3"/>
    </row>
    <row r="34" spans="1:23" ht="12">
      <c r="A34" s="2" t="s">
        <v>25</v>
      </c>
      <c r="B34">
        <v>100</v>
      </c>
      <c r="C34">
        <v>90</v>
      </c>
      <c r="D34">
        <v>100</v>
      </c>
      <c r="E34">
        <v>90</v>
      </c>
      <c r="F34">
        <v>90</v>
      </c>
      <c r="G34">
        <v>90</v>
      </c>
      <c r="H34">
        <v>90</v>
      </c>
      <c r="I34">
        <v>100</v>
      </c>
      <c r="J34">
        <v>75</v>
      </c>
      <c r="K34">
        <v>90</v>
      </c>
      <c r="L34">
        <v>100</v>
      </c>
      <c r="M34">
        <v>100</v>
      </c>
      <c r="N34">
        <v>100</v>
      </c>
      <c r="W34" s="3">
        <f>AVERAGE(B34:V34)</f>
        <v>93.46153846153847</v>
      </c>
    </row>
    <row r="35" spans="1:23" ht="12">
      <c r="A35" s="2" t="s">
        <v>27</v>
      </c>
      <c r="B35">
        <v>6</v>
      </c>
      <c r="C35">
        <v>8</v>
      </c>
      <c r="D35">
        <v>7</v>
      </c>
      <c r="E35">
        <v>8</v>
      </c>
      <c r="F35">
        <v>7</v>
      </c>
      <c r="G35">
        <v>5</v>
      </c>
      <c r="H35">
        <v>7</v>
      </c>
      <c r="I35">
        <v>7</v>
      </c>
      <c r="J35">
        <v>7</v>
      </c>
      <c r="K35">
        <v>5</v>
      </c>
      <c r="L35">
        <v>8</v>
      </c>
      <c r="M35">
        <v>6</v>
      </c>
      <c r="N35">
        <v>6</v>
      </c>
      <c r="W35" s="3">
        <f>AVERAGE(B35:V35)</f>
        <v>6.6923076923076925</v>
      </c>
    </row>
    <row r="36" spans="1:23" ht="12">
      <c r="A36" s="2" t="s">
        <v>29</v>
      </c>
      <c r="B36" t="s">
        <v>61</v>
      </c>
      <c r="C36" t="s">
        <v>61</v>
      </c>
      <c r="D36" t="s">
        <v>61</v>
      </c>
      <c r="E36" t="s">
        <v>61</v>
      </c>
      <c r="F36" t="s">
        <v>61</v>
      </c>
      <c r="G36" t="s">
        <v>61</v>
      </c>
      <c r="H36" t="s">
        <v>61</v>
      </c>
      <c r="I36" t="s">
        <v>61</v>
      </c>
      <c r="J36" t="s">
        <v>61</v>
      </c>
      <c r="K36" t="s">
        <v>61</v>
      </c>
      <c r="L36" t="s">
        <v>61</v>
      </c>
      <c r="M36" t="s">
        <v>61</v>
      </c>
      <c r="N36" t="s">
        <v>61</v>
      </c>
      <c r="W36" s="3">
        <f>13/13</f>
        <v>1</v>
      </c>
    </row>
    <row r="37" spans="1:23" ht="12">
      <c r="A37" s="2" t="s">
        <v>31</v>
      </c>
      <c r="B37" t="s">
        <v>57</v>
      </c>
      <c r="C37" t="s">
        <v>57</v>
      </c>
      <c r="D37" t="s">
        <v>57</v>
      </c>
      <c r="E37" t="s">
        <v>41</v>
      </c>
      <c r="F37" t="s">
        <v>41</v>
      </c>
      <c r="G37" t="s">
        <v>41</v>
      </c>
      <c r="H37" t="s">
        <v>41</v>
      </c>
      <c r="I37" t="s">
        <v>57</v>
      </c>
      <c r="J37" t="s">
        <v>32</v>
      </c>
      <c r="K37" t="s">
        <v>41</v>
      </c>
      <c r="L37" t="s">
        <v>64</v>
      </c>
      <c r="M37" t="s">
        <v>41</v>
      </c>
      <c r="N37" t="s">
        <v>41</v>
      </c>
      <c r="W37" s="3"/>
    </row>
    <row r="38" spans="1:23" ht="12">
      <c r="A38" s="2" t="s">
        <v>34</v>
      </c>
      <c r="B38" t="s">
        <v>36</v>
      </c>
      <c r="C38" t="s">
        <v>35</v>
      </c>
      <c r="D38" t="s">
        <v>35</v>
      </c>
      <c r="E38" t="s">
        <v>35</v>
      </c>
      <c r="F38" t="s">
        <v>35</v>
      </c>
      <c r="G38" t="s">
        <v>36</v>
      </c>
      <c r="H38" t="s">
        <v>36</v>
      </c>
      <c r="I38" t="s">
        <v>35</v>
      </c>
      <c r="J38" t="s">
        <v>35</v>
      </c>
      <c r="K38" t="s">
        <v>35</v>
      </c>
      <c r="L38" t="s">
        <v>35</v>
      </c>
      <c r="M38" t="s">
        <v>35</v>
      </c>
      <c r="N38" t="s">
        <v>57</v>
      </c>
      <c r="W38" s="3">
        <f>3/12</f>
        <v>0.25</v>
      </c>
    </row>
    <row r="39" spans="1:23" ht="12">
      <c r="A39" s="2" t="s">
        <v>38</v>
      </c>
      <c r="B39">
        <v>3</v>
      </c>
      <c r="C39">
        <v>4</v>
      </c>
      <c r="D39">
        <v>3</v>
      </c>
      <c r="E39">
        <v>3</v>
      </c>
      <c r="F39">
        <v>4</v>
      </c>
      <c r="G39">
        <v>3</v>
      </c>
      <c r="H39">
        <v>3</v>
      </c>
      <c r="I39">
        <v>4</v>
      </c>
      <c r="J39">
        <v>4</v>
      </c>
      <c r="K39">
        <v>4</v>
      </c>
      <c r="L39">
        <v>5</v>
      </c>
      <c r="M39">
        <v>4</v>
      </c>
      <c r="N39">
        <v>4</v>
      </c>
      <c r="W39" s="3">
        <f>AVERAGE(B39:V39)</f>
        <v>3.6923076923076925</v>
      </c>
    </row>
    <row r="41" spans="1:23" ht="12">
      <c r="A41" s="5" t="s">
        <v>46</v>
      </c>
      <c r="W41" s="5"/>
    </row>
    <row r="42" spans="1:23" ht="12">
      <c r="A42" s="2" t="s">
        <v>1</v>
      </c>
      <c r="B42">
        <v>3</v>
      </c>
      <c r="C42">
        <v>3</v>
      </c>
      <c r="D42">
        <v>4</v>
      </c>
      <c r="E42">
        <v>4</v>
      </c>
      <c r="F42">
        <v>4</v>
      </c>
      <c r="G42">
        <v>5</v>
      </c>
      <c r="H42">
        <v>5</v>
      </c>
      <c r="I42">
        <v>4</v>
      </c>
      <c r="J42">
        <v>4</v>
      </c>
      <c r="K42">
        <v>4</v>
      </c>
      <c r="L42">
        <v>4</v>
      </c>
      <c r="M42">
        <v>4</v>
      </c>
      <c r="N42">
        <v>5</v>
      </c>
      <c r="W42" s="3">
        <f aca="true" t="shared" si="2" ref="W42:W51">AVERAGE(B42:V42)</f>
        <v>4.076923076923077</v>
      </c>
    </row>
    <row r="43" spans="1:23" ht="12">
      <c r="A43" s="2" t="s">
        <v>4</v>
      </c>
      <c r="B43">
        <v>3</v>
      </c>
      <c r="C43">
        <v>3</v>
      </c>
      <c r="D43">
        <v>2</v>
      </c>
      <c r="E43">
        <v>4</v>
      </c>
      <c r="F43">
        <v>3</v>
      </c>
      <c r="G43">
        <v>5</v>
      </c>
      <c r="H43">
        <v>5</v>
      </c>
      <c r="I43">
        <v>3</v>
      </c>
      <c r="J43">
        <v>3</v>
      </c>
      <c r="K43">
        <v>4</v>
      </c>
      <c r="L43">
        <v>4</v>
      </c>
      <c r="M43">
        <v>4</v>
      </c>
      <c r="N43">
        <v>5</v>
      </c>
      <c r="W43" s="3">
        <f t="shared" si="2"/>
        <v>3.6923076923076925</v>
      </c>
    </row>
    <row r="44" spans="1:23" ht="12">
      <c r="A44" s="2" t="s">
        <v>7</v>
      </c>
      <c r="B44">
        <v>4</v>
      </c>
      <c r="C44">
        <v>1</v>
      </c>
      <c r="D44">
        <v>3</v>
      </c>
      <c r="E44">
        <v>3</v>
      </c>
      <c r="F44">
        <v>5</v>
      </c>
      <c r="G44">
        <v>5</v>
      </c>
      <c r="H44">
        <v>5</v>
      </c>
      <c r="I44">
        <v>4</v>
      </c>
      <c r="J44">
        <v>4</v>
      </c>
      <c r="K44">
        <v>5</v>
      </c>
      <c r="L44">
        <v>4</v>
      </c>
      <c r="M44">
        <v>4</v>
      </c>
      <c r="N44">
        <v>5</v>
      </c>
      <c r="W44" s="3">
        <f t="shared" si="2"/>
        <v>4</v>
      </c>
    </row>
    <row r="45" spans="1:23" ht="24">
      <c r="A45" s="2" t="s">
        <v>8</v>
      </c>
      <c r="B45">
        <v>4</v>
      </c>
      <c r="C45">
        <v>3</v>
      </c>
      <c r="D45">
        <v>3</v>
      </c>
      <c r="E45">
        <v>3</v>
      </c>
      <c r="F45">
        <v>5</v>
      </c>
      <c r="G45">
        <v>5</v>
      </c>
      <c r="H45">
        <v>4</v>
      </c>
      <c r="I45">
        <v>5</v>
      </c>
      <c r="J45">
        <v>3</v>
      </c>
      <c r="K45">
        <v>4</v>
      </c>
      <c r="L45">
        <v>5</v>
      </c>
      <c r="M45">
        <v>4</v>
      </c>
      <c r="N45">
        <v>5</v>
      </c>
      <c r="W45" s="3">
        <f t="shared" si="2"/>
        <v>4.076923076923077</v>
      </c>
    </row>
    <row r="46" spans="1:23" ht="12">
      <c r="A46" s="2" t="s">
        <v>9</v>
      </c>
      <c r="B46">
        <v>4</v>
      </c>
      <c r="C46">
        <v>3</v>
      </c>
      <c r="D46">
        <v>3</v>
      </c>
      <c r="E46">
        <v>4</v>
      </c>
      <c r="F46">
        <v>4</v>
      </c>
      <c r="G46">
        <v>3</v>
      </c>
      <c r="H46">
        <v>3</v>
      </c>
      <c r="I46">
        <v>4</v>
      </c>
      <c r="J46">
        <v>3</v>
      </c>
      <c r="K46">
        <v>4</v>
      </c>
      <c r="L46">
        <v>5</v>
      </c>
      <c r="M46">
        <v>3</v>
      </c>
      <c r="N46">
        <v>3</v>
      </c>
      <c r="W46" s="3">
        <f t="shared" si="2"/>
        <v>3.5384615384615383</v>
      </c>
    </row>
    <row r="47" spans="1:23" ht="12">
      <c r="A47" s="2" t="s">
        <v>11</v>
      </c>
      <c r="B47">
        <v>4</v>
      </c>
      <c r="C47">
        <v>3</v>
      </c>
      <c r="D47">
        <v>3</v>
      </c>
      <c r="E47">
        <v>5</v>
      </c>
      <c r="F47">
        <v>3</v>
      </c>
      <c r="G47">
        <v>3</v>
      </c>
      <c r="H47">
        <v>3</v>
      </c>
      <c r="I47">
        <v>4</v>
      </c>
      <c r="J47">
        <v>4</v>
      </c>
      <c r="K47">
        <v>3</v>
      </c>
      <c r="L47">
        <v>4</v>
      </c>
      <c r="M47">
        <v>4</v>
      </c>
      <c r="N47">
        <v>4</v>
      </c>
      <c r="W47" s="3">
        <f t="shared" si="2"/>
        <v>3.6153846153846154</v>
      </c>
    </row>
    <row r="48" spans="1:23" ht="12">
      <c r="A48" s="2" t="s">
        <v>12</v>
      </c>
      <c r="B48">
        <v>3</v>
      </c>
      <c r="C48">
        <v>1</v>
      </c>
      <c r="D48">
        <v>2</v>
      </c>
      <c r="E48">
        <v>4</v>
      </c>
      <c r="F48">
        <v>3</v>
      </c>
      <c r="G48">
        <v>4</v>
      </c>
      <c r="H48">
        <v>5</v>
      </c>
      <c r="I48">
        <v>4</v>
      </c>
      <c r="J48">
        <v>3</v>
      </c>
      <c r="K48">
        <v>2</v>
      </c>
      <c r="L48">
        <v>4</v>
      </c>
      <c r="M48">
        <v>4</v>
      </c>
      <c r="N48">
        <v>3</v>
      </c>
      <c r="W48" s="3">
        <f t="shared" si="2"/>
        <v>3.230769230769231</v>
      </c>
    </row>
    <row r="49" spans="1:23" ht="12">
      <c r="A49" s="2" t="s">
        <v>13</v>
      </c>
      <c r="B49">
        <v>5</v>
      </c>
      <c r="C49">
        <v>2</v>
      </c>
      <c r="D49">
        <v>3</v>
      </c>
      <c r="E49">
        <v>5</v>
      </c>
      <c r="F49">
        <v>3</v>
      </c>
      <c r="G49">
        <v>5</v>
      </c>
      <c r="H49">
        <v>5</v>
      </c>
      <c r="I49">
        <v>3</v>
      </c>
      <c r="J49">
        <v>4</v>
      </c>
      <c r="K49">
        <v>4</v>
      </c>
      <c r="L49">
        <v>3</v>
      </c>
      <c r="M49">
        <v>4</v>
      </c>
      <c r="N49">
        <v>4</v>
      </c>
      <c r="W49" s="3">
        <f t="shared" si="2"/>
        <v>3.8461538461538463</v>
      </c>
    </row>
    <row r="50" spans="1:23" ht="12">
      <c r="A50" s="2" t="s">
        <v>15</v>
      </c>
      <c r="B50">
        <v>4</v>
      </c>
      <c r="C50">
        <v>2</v>
      </c>
      <c r="D50">
        <v>3</v>
      </c>
      <c r="E50">
        <v>3</v>
      </c>
      <c r="F50">
        <v>3</v>
      </c>
      <c r="G50">
        <v>5</v>
      </c>
      <c r="H50">
        <v>4</v>
      </c>
      <c r="I50">
        <v>3</v>
      </c>
      <c r="J50">
        <v>3</v>
      </c>
      <c r="K50">
        <v>4</v>
      </c>
      <c r="L50">
        <v>4</v>
      </c>
      <c r="M50">
        <v>4</v>
      </c>
      <c r="N50">
        <v>5</v>
      </c>
      <c r="W50" s="3">
        <f t="shared" si="2"/>
        <v>3.6153846153846154</v>
      </c>
    </row>
    <row r="51" spans="1:23" ht="12">
      <c r="A51" s="2" t="s">
        <v>17</v>
      </c>
      <c r="B51">
        <v>4</v>
      </c>
      <c r="C51">
        <v>2</v>
      </c>
      <c r="D51">
        <v>3</v>
      </c>
      <c r="E51">
        <v>4</v>
      </c>
      <c r="F51">
        <v>2</v>
      </c>
      <c r="G51">
        <v>4</v>
      </c>
      <c r="H51">
        <v>4</v>
      </c>
      <c r="I51">
        <v>4</v>
      </c>
      <c r="J51">
        <v>3</v>
      </c>
      <c r="K51">
        <v>4</v>
      </c>
      <c r="L51">
        <v>2</v>
      </c>
      <c r="M51">
        <v>4</v>
      </c>
      <c r="N51">
        <v>5</v>
      </c>
      <c r="W51" s="3">
        <f t="shared" si="2"/>
        <v>3.4615384615384617</v>
      </c>
    </row>
    <row r="52" spans="1:23" ht="12">
      <c r="A52" s="2" t="s">
        <v>19</v>
      </c>
      <c r="B52" t="s">
        <v>53</v>
      </c>
      <c r="C52" t="s">
        <v>53</v>
      </c>
      <c r="D52" t="s">
        <v>53</v>
      </c>
      <c r="E52" t="s">
        <v>53</v>
      </c>
      <c r="F52" t="s">
        <v>53</v>
      </c>
      <c r="G52" t="s">
        <v>53</v>
      </c>
      <c r="H52" t="s">
        <v>61</v>
      </c>
      <c r="I52" t="s">
        <v>53</v>
      </c>
      <c r="J52" t="s">
        <v>61</v>
      </c>
      <c r="K52" t="s">
        <v>61</v>
      </c>
      <c r="L52" t="s">
        <v>53</v>
      </c>
      <c r="M52" t="s">
        <v>53</v>
      </c>
      <c r="N52" t="s">
        <v>53</v>
      </c>
      <c r="W52" s="3"/>
    </row>
    <row r="53" spans="1:23" ht="12">
      <c r="A53" s="2" t="s">
        <v>20</v>
      </c>
      <c r="B53" t="s">
        <v>23</v>
      </c>
      <c r="C53" t="s">
        <v>23</v>
      </c>
      <c r="D53" t="s">
        <v>24</v>
      </c>
      <c r="E53" t="s">
        <v>63</v>
      </c>
      <c r="F53" t="s">
        <v>42</v>
      </c>
      <c r="G53" t="s">
        <v>24</v>
      </c>
      <c r="H53" t="s">
        <v>23</v>
      </c>
      <c r="I53" t="s">
        <v>43</v>
      </c>
      <c r="J53" t="s">
        <v>21</v>
      </c>
      <c r="K53" t="s">
        <v>22</v>
      </c>
      <c r="L53" t="s">
        <v>42</v>
      </c>
      <c r="M53" t="s">
        <v>63</v>
      </c>
      <c r="N53" t="s">
        <v>23</v>
      </c>
      <c r="W53" s="3"/>
    </row>
    <row r="54" spans="1:23" ht="12" customHeight="1">
      <c r="A54" s="2" t="s">
        <v>25</v>
      </c>
      <c r="B54" s="4">
        <v>1</v>
      </c>
      <c r="C54" s="4">
        <v>1</v>
      </c>
      <c r="D54" s="4">
        <v>0.9</v>
      </c>
      <c r="E54" s="4">
        <v>1</v>
      </c>
      <c r="F54" s="4">
        <v>1</v>
      </c>
      <c r="G54" s="4">
        <v>1</v>
      </c>
      <c r="H54" s="4">
        <v>0.9</v>
      </c>
      <c r="I54" s="4">
        <v>1</v>
      </c>
      <c r="J54" s="4">
        <v>1</v>
      </c>
      <c r="K54" s="4">
        <v>1</v>
      </c>
      <c r="L54" s="4">
        <v>0.9</v>
      </c>
      <c r="M54" s="4">
        <v>0.95</v>
      </c>
      <c r="N54" s="4">
        <v>1</v>
      </c>
      <c r="O54" s="4"/>
      <c r="P54" s="4"/>
      <c r="Q54" s="4"/>
      <c r="R54" s="4"/>
      <c r="S54" s="4"/>
      <c r="T54" s="4"/>
      <c r="U54" s="4"/>
      <c r="W54" s="3">
        <f>AVERAGE(B54:V54)</f>
        <v>0.9730769230769231</v>
      </c>
    </row>
    <row r="55" spans="1:23" ht="12" customHeight="1">
      <c r="A55" s="2" t="s">
        <v>27</v>
      </c>
      <c r="B55">
        <v>1</v>
      </c>
      <c r="C55">
        <v>1</v>
      </c>
      <c r="D55">
        <v>1</v>
      </c>
      <c r="E55">
        <v>1</v>
      </c>
      <c r="F55">
        <v>1</v>
      </c>
      <c r="G55">
        <v>1</v>
      </c>
      <c r="H55">
        <v>4</v>
      </c>
      <c r="I55">
        <v>1</v>
      </c>
      <c r="J55">
        <v>1</v>
      </c>
      <c r="K55">
        <v>1</v>
      </c>
      <c r="L55">
        <v>1</v>
      </c>
      <c r="M55">
        <v>1</v>
      </c>
      <c r="N55">
        <v>1</v>
      </c>
      <c r="W55" s="3">
        <f>AVERAGE(B55:V55)</f>
        <v>1.2307692307692308</v>
      </c>
    </row>
    <row r="56" spans="1:23" ht="12">
      <c r="A56" s="2" t="s">
        <v>29</v>
      </c>
      <c r="B56" t="s">
        <v>57</v>
      </c>
      <c r="C56" t="s">
        <v>53</v>
      </c>
      <c r="D56" t="s">
        <v>53</v>
      </c>
      <c r="E56" t="s">
        <v>53</v>
      </c>
      <c r="F56" t="s">
        <v>53</v>
      </c>
      <c r="G56" t="s">
        <v>53</v>
      </c>
      <c r="H56" t="s">
        <v>61</v>
      </c>
      <c r="I56" t="s">
        <v>53</v>
      </c>
      <c r="J56" t="s">
        <v>61</v>
      </c>
      <c r="K56" t="s">
        <v>53</v>
      </c>
      <c r="L56" t="s">
        <v>53</v>
      </c>
      <c r="M56" t="s">
        <v>53</v>
      </c>
      <c r="N56" t="s">
        <v>53</v>
      </c>
      <c r="W56" s="3">
        <f>2/12</f>
        <v>0.16666666666666666</v>
      </c>
    </row>
    <row r="57" spans="1:23" ht="12">
      <c r="A57" s="2" t="s">
        <v>31</v>
      </c>
      <c r="B57" t="s">
        <v>65</v>
      </c>
      <c r="C57" t="s">
        <v>32</v>
      </c>
      <c r="D57" t="s">
        <v>32</v>
      </c>
      <c r="E57" t="s">
        <v>33</v>
      </c>
      <c r="F57" t="s">
        <v>32</v>
      </c>
      <c r="G57" t="s">
        <v>32</v>
      </c>
      <c r="H57" t="s">
        <v>41</v>
      </c>
      <c r="I57" t="s">
        <v>66</v>
      </c>
      <c r="J57" t="s">
        <v>57</v>
      </c>
      <c r="K57" t="s">
        <v>32</v>
      </c>
      <c r="L57" t="s">
        <v>32</v>
      </c>
      <c r="M57" t="s">
        <v>32</v>
      </c>
      <c r="N57" t="s">
        <v>32</v>
      </c>
      <c r="W57" s="3"/>
    </row>
    <row r="58" spans="1:23" ht="12">
      <c r="A58" s="2" t="s">
        <v>34</v>
      </c>
      <c r="B58" t="s">
        <v>35</v>
      </c>
      <c r="C58" t="s">
        <v>35</v>
      </c>
      <c r="D58" t="s">
        <v>36</v>
      </c>
      <c r="E58" t="s">
        <v>36</v>
      </c>
      <c r="F58" t="s">
        <v>35</v>
      </c>
      <c r="G58" t="s">
        <v>35</v>
      </c>
      <c r="H58" t="s">
        <v>35</v>
      </c>
      <c r="I58" t="s">
        <v>36</v>
      </c>
      <c r="J58" t="s">
        <v>36</v>
      </c>
      <c r="K58" t="s">
        <v>35</v>
      </c>
      <c r="L58" t="s">
        <v>35</v>
      </c>
      <c r="M58" t="s">
        <v>35</v>
      </c>
      <c r="N58" t="s">
        <v>57</v>
      </c>
      <c r="W58" s="3">
        <f>6/11</f>
        <v>0.5454545454545454</v>
      </c>
    </row>
    <row r="59" spans="1:23" ht="12">
      <c r="A59" s="2" t="s">
        <v>38</v>
      </c>
      <c r="B59">
        <v>1</v>
      </c>
      <c r="C59">
        <v>4</v>
      </c>
      <c r="D59">
        <v>3</v>
      </c>
      <c r="E59">
        <v>1</v>
      </c>
      <c r="F59">
        <v>1</v>
      </c>
      <c r="G59">
        <v>4</v>
      </c>
      <c r="H59">
        <v>1</v>
      </c>
      <c r="I59">
        <v>4</v>
      </c>
      <c r="J59">
        <v>1</v>
      </c>
      <c r="K59">
        <v>1</v>
      </c>
      <c r="L59">
        <v>1</v>
      </c>
      <c r="M59">
        <v>1</v>
      </c>
      <c r="N59">
        <v>1</v>
      </c>
      <c r="W59" s="3">
        <f>AVERAGE(B59:I59)</f>
        <v>2.375</v>
      </c>
    </row>
    <row r="61" spans="1:23" ht="12">
      <c r="A61" s="5" t="s">
        <v>47</v>
      </c>
      <c r="W61" s="5"/>
    </row>
    <row r="62" spans="1:23" ht="12">
      <c r="A62" s="2" t="s">
        <v>1</v>
      </c>
      <c r="B62">
        <v>5</v>
      </c>
      <c r="C62">
        <v>4</v>
      </c>
      <c r="D62">
        <v>4</v>
      </c>
      <c r="E62">
        <v>4</v>
      </c>
      <c r="F62">
        <v>4</v>
      </c>
      <c r="G62">
        <v>3</v>
      </c>
      <c r="H62">
        <v>3</v>
      </c>
      <c r="I62">
        <v>4</v>
      </c>
      <c r="J62">
        <v>4</v>
      </c>
      <c r="K62">
        <v>4</v>
      </c>
      <c r="L62">
        <v>4</v>
      </c>
      <c r="M62">
        <v>4</v>
      </c>
      <c r="N62">
        <v>4</v>
      </c>
      <c r="O62">
        <v>3</v>
      </c>
      <c r="P62">
        <v>5</v>
      </c>
      <c r="W62" s="3">
        <f aca="true" t="shared" si="3" ref="W62:W71">AVERAGE(B62:V62)</f>
        <v>3.933333333333333</v>
      </c>
    </row>
    <row r="63" spans="1:23" ht="12">
      <c r="A63" s="2" t="s">
        <v>4</v>
      </c>
      <c r="B63">
        <v>3</v>
      </c>
      <c r="C63">
        <v>3</v>
      </c>
      <c r="D63">
        <v>3</v>
      </c>
      <c r="E63">
        <v>3</v>
      </c>
      <c r="F63">
        <v>4</v>
      </c>
      <c r="G63">
        <v>4</v>
      </c>
      <c r="H63">
        <v>4</v>
      </c>
      <c r="I63">
        <v>4</v>
      </c>
      <c r="J63">
        <v>4</v>
      </c>
      <c r="K63">
        <v>4</v>
      </c>
      <c r="L63">
        <v>5</v>
      </c>
      <c r="M63">
        <v>3</v>
      </c>
      <c r="N63">
        <v>3</v>
      </c>
      <c r="O63">
        <v>3</v>
      </c>
      <c r="P63">
        <v>2</v>
      </c>
      <c r="W63" s="3">
        <f t="shared" si="3"/>
        <v>3.466666666666667</v>
      </c>
    </row>
    <row r="64" spans="1:23" ht="12">
      <c r="A64" s="2" t="s">
        <v>7</v>
      </c>
      <c r="B64">
        <v>3</v>
      </c>
      <c r="C64">
        <v>4</v>
      </c>
      <c r="D64">
        <v>5</v>
      </c>
      <c r="E64">
        <v>3</v>
      </c>
      <c r="F64">
        <v>4</v>
      </c>
      <c r="G64">
        <v>4</v>
      </c>
      <c r="H64">
        <v>4</v>
      </c>
      <c r="I64">
        <v>5</v>
      </c>
      <c r="J64">
        <v>4</v>
      </c>
      <c r="K64">
        <v>4</v>
      </c>
      <c r="L64">
        <v>3</v>
      </c>
      <c r="M64">
        <v>4</v>
      </c>
      <c r="N64">
        <v>2</v>
      </c>
      <c r="O64">
        <v>4</v>
      </c>
      <c r="P64">
        <v>5</v>
      </c>
      <c r="W64" s="3">
        <f t="shared" si="3"/>
        <v>3.8666666666666667</v>
      </c>
    </row>
    <row r="65" spans="1:23" ht="24">
      <c r="A65" s="2" t="s">
        <v>8</v>
      </c>
      <c r="B65">
        <v>5</v>
      </c>
      <c r="C65">
        <v>3</v>
      </c>
      <c r="D65">
        <v>4</v>
      </c>
      <c r="E65">
        <v>4</v>
      </c>
      <c r="F65">
        <v>5</v>
      </c>
      <c r="G65">
        <v>3</v>
      </c>
      <c r="H65">
        <v>3</v>
      </c>
      <c r="I65">
        <v>4</v>
      </c>
      <c r="J65">
        <v>4</v>
      </c>
      <c r="K65">
        <v>5</v>
      </c>
      <c r="L65">
        <v>5</v>
      </c>
      <c r="M65">
        <v>5</v>
      </c>
      <c r="N65">
        <v>3</v>
      </c>
      <c r="O65">
        <v>4</v>
      </c>
      <c r="P65">
        <v>3</v>
      </c>
      <c r="W65" s="3">
        <f t="shared" si="3"/>
        <v>4</v>
      </c>
    </row>
    <row r="66" spans="1:23" ht="12">
      <c r="A66" s="2" t="s">
        <v>9</v>
      </c>
      <c r="B66">
        <v>3</v>
      </c>
      <c r="C66">
        <v>4</v>
      </c>
      <c r="D66">
        <v>3</v>
      </c>
      <c r="E66">
        <v>4</v>
      </c>
      <c r="F66">
        <v>3</v>
      </c>
      <c r="G66">
        <v>3</v>
      </c>
      <c r="H66">
        <v>3</v>
      </c>
      <c r="I66">
        <v>3</v>
      </c>
      <c r="J66">
        <v>3</v>
      </c>
      <c r="K66">
        <v>3</v>
      </c>
      <c r="L66">
        <v>3</v>
      </c>
      <c r="M66">
        <v>4</v>
      </c>
      <c r="N66">
        <v>4</v>
      </c>
      <c r="O66">
        <v>4</v>
      </c>
      <c r="P66">
        <v>4</v>
      </c>
      <c r="W66" s="3">
        <f t="shared" si="3"/>
        <v>3.4</v>
      </c>
    </row>
    <row r="67" spans="1:23" ht="12">
      <c r="A67" s="2" t="s">
        <v>11</v>
      </c>
      <c r="B67">
        <v>5</v>
      </c>
      <c r="C67">
        <v>5</v>
      </c>
      <c r="D67">
        <v>3.5</v>
      </c>
      <c r="E67">
        <v>5</v>
      </c>
      <c r="F67">
        <v>4</v>
      </c>
      <c r="G67">
        <v>3</v>
      </c>
      <c r="H67">
        <v>4</v>
      </c>
      <c r="I67">
        <v>3</v>
      </c>
      <c r="J67">
        <v>3</v>
      </c>
      <c r="K67">
        <v>3</v>
      </c>
      <c r="L67">
        <v>3</v>
      </c>
      <c r="M67">
        <v>4</v>
      </c>
      <c r="N67">
        <v>4</v>
      </c>
      <c r="O67">
        <v>4</v>
      </c>
      <c r="P67">
        <v>5</v>
      </c>
      <c r="W67" s="3">
        <f t="shared" si="3"/>
        <v>3.9</v>
      </c>
    </row>
    <row r="68" spans="1:23" ht="12">
      <c r="A68" s="2" t="s">
        <v>12</v>
      </c>
      <c r="B68">
        <v>4</v>
      </c>
      <c r="C68">
        <v>1</v>
      </c>
      <c r="D68">
        <v>4</v>
      </c>
      <c r="E68">
        <v>3</v>
      </c>
      <c r="F68">
        <v>4</v>
      </c>
      <c r="G68">
        <v>3</v>
      </c>
      <c r="H68">
        <v>3</v>
      </c>
      <c r="I68">
        <v>4</v>
      </c>
      <c r="J68">
        <v>3</v>
      </c>
      <c r="K68">
        <v>3</v>
      </c>
      <c r="L68">
        <v>3</v>
      </c>
      <c r="M68">
        <v>2</v>
      </c>
      <c r="N68">
        <v>3</v>
      </c>
      <c r="O68">
        <v>4</v>
      </c>
      <c r="P68">
        <v>2</v>
      </c>
      <c r="W68" s="3">
        <f t="shared" si="3"/>
        <v>3.066666666666667</v>
      </c>
    </row>
    <row r="69" spans="1:23" ht="12">
      <c r="A69" s="2" t="s">
        <v>13</v>
      </c>
      <c r="B69">
        <v>3</v>
      </c>
      <c r="C69">
        <v>4</v>
      </c>
      <c r="D69">
        <v>4</v>
      </c>
      <c r="E69">
        <v>3</v>
      </c>
      <c r="F69">
        <v>5</v>
      </c>
      <c r="G69">
        <v>4</v>
      </c>
      <c r="H69">
        <v>4</v>
      </c>
      <c r="I69">
        <v>5</v>
      </c>
      <c r="J69">
        <v>3</v>
      </c>
      <c r="K69">
        <v>3</v>
      </c>
      <c r="L69">
        <v>3</v>
      </c>
      <c r="M69">
        <v>4</v>
      </c>
      <c r="N69">
        <v>3</v>
      </c>
      <c r="O69">
        <v>3</v>
      </c>
      <c r="P69">
        <v>5</v>
      </c>
      <c r="W69" s="3">
        <f t="shared" si="3"/>
        <v>3.7333333333333334</v>
      </c>
    </row>
    <row r="70" spans="1:23" ht="12">
      <c r="A70" s="2" t="s">
        <v>15</v>
      </c>
      <c r="B70">
        <v>3</v>
      </c>
      <c r="C70">
        <v>3</v>
      </c>
      <c r="D70">
        <v>3.5</v>
      </c>
      <c r="E70">
        <v>3</v>
      </c>
      <c r="F70">
        <v>4</v>
      </c>
      <c r="G70">
        <v>4</v>
      </c>
      <c r="H70">
        <v>3</v>
      </c>
      <c r="I70">
        <v>4</v>
      </c>
      <c r="J70">
        <v>3</v>
      </c>
      <c r="K70">
        <v>3</v>
      </c>
      <c r="L70">
        <v>4</v>
      </c>
      <c r="M70">
        <v>3</v>
      </c>
      <c r="N70">
        <v>3</v>
      </c>
      <c r="O70">
        <v>4</v>
      </c>
      <c r="P70">
        <v>3</v>
      </c>
      <c r="W70" s="3">
        <f t="shared" si="3"/>
        <v>3.3666666666666667</v>
      </c>
    </row>
    <row r="71" spans="1:23" ht="12">
      <c r="A71" s="2" t="s">
        <v>17</v>
      </c>
      <c r="B71">
        <v>3</v>
      </c>
      <c r="C71">
        <v>2</v>
      </c>
      <c r="D71">
        <v>4</v>
      </c>
      <c r="E71">
        <v>3</v>
      </c>
      <c r="F71">
        <v>4</v>
      </c>
      <c r="G71">
        <v>4</v>
      </c>
      <c r="H71">
        <v>3</v>
      </c>
      <c r="I71">
        <v>5</v>
      </c>
      <c r="J71">
        <v>3</v>
      </c>
      <c r="K71">
        <v>3</v>
      </c>
      <c r="L71">
        <v>4</v>
      </c>
      <c r="M71">
        <v>4</v>
      </c>
      <c r="N71">
        <v>3</v>
      </c>
      <c r="O71">
        <v>2</v>
      </c>
      <c r="P71">
        <v>4</v>
      </c>
      <c r="W71" s="3">
        <f t="shared" si="3"/>
        <v>3.4</v>
      </c>
    </row>
    <row r="72" spans="1:23" ht="12">
      <c r="A72" s="2" t="s">
        <v>19</v>
      </c>
      <c r="B72" t="s">
        <v>61</v>
      </c>
      <c r="C72" t="s">
        <v>53</v>
      </c>
      <c r="D72" t="s">
        <v>61</v>
      </c>
      <c r="E72" t="s">
        <v>61</v>
      </c>
      <c r="F72" t="s">
        <v>53</v>
      </c>
      <c r="G72" t="s">
        <v>61</v>
      </c>
      <c r="H72" t="s">
        <v>53</v>
      </c>
      <c r="I72" t="s">
        <v>53</v>
      </c>
      <c r="J72" t="s">
        <v>53</v>
      </c>
      <c r="K72" t="s">
        <v>53</v>
      </c>
      <c r="L72" t="s">
        <v>61</v>
      </c>
      <c r="M72" t="s">
        <v>53</v>
      </c>
      <c r="N72" t="s">
        <v>53</v>
      </c>
      <c r="O72" t="s">
        <v>53</v>
      </c>
      <c r="P72" t="s">
        <v>61</v>
      </c>
      <c r="W72" s="3"/>
    </row>
    <row r="73" spans="1:23" ht="12">
      <c r="A73" s="2" t="s">
        <v>20</v>
      </c>
      <c r="B73" t="s">
        <v>24</v>
      </c>
      <c r="C73" t="s">
        <v>43</v>
      </c>
      <c r="D73" t="s">
        <v>21</v>
      </c>
      <c r="E73" t="s">
        <v>63</v>
      </c>
      <c r="F73" t="s">
        <v>22</v>
      </c>
      <c r="G73" t="s">
        <v>24</v>
      </c>
      <c r="H73" t="s">
        <v>24</v>
      </c>
      <c r="I73" t="s">
        <v>24</v>
      </c>
      <c r="J73" t="s">
        <v>24</v>
      </c>
      <c r="K73" t="s">
        <v>24</v>
      </c>
      <c r="L73" t="s">
        <v>67</v>
      </c>
      <c r="M73" t="s">
        <v>22</v>
      </c>
      <c r="N73" t="s">
        <v>67</v>
      </c>
      <c r="O73" t="s">
        <v>42</v>
      </c>
      <c r="P73" t="s">
        <v>24</v>
      </c>
      <c r="W73" s="3"/>
    </row>
    <row r="74" spans="1:23" ht="12" customHeight="1">
      <c r="A74" s="2" t="s">
        <v>25</v>
      </c>
      <c r="B74" s="4">
        <v>1</v>
      </c>
      <c r="C74" s="4">
        <v>1</v>
      </c>
      <c r="D74" s="4">
        <v>0.95</v>
      </c>
      <c r="E74" s="4">
        <v>1</v>
      </c>
      <c r="F74" s="4">
        <v>1</v>
      </c>
      <c r="G74" s="4">
        <v>0.9</v>
      </c>
      <c r="H74" s="4">
        <v>0.75</v>
      </c>
      <c r="I74" s="4">
        <v>0.9</v>
      </c>
      <c r="J74" s="4">
        <v>1</v>
      </c>
      <c r="K74" s="4">
        <v>0.9</v>
      </c>
      <c r="L74" s="4">
        <v>0.75</v>
      </c>
      <c r="M74" s="4">
        <v>1</v>
      </c>
      <c r="N74" s="4">
        <v>1</v>
      </c>
      <c r="O74" s="4">
        <v>1</v>
      </c>
      <c r="P74" s="4">
        <v>1</v>
      </c>
      <c r="Q74" s="4"/>
      <c r="R74" s="4"/>
      <c r="S74" s="4"/>
      <c r="T74" s="4"/>
      <c r="U74" s="4"/>
      <c r="V74" s="4"/>
      <c r="W74" s="3">
        <f>AVERAGE(B74:V74)</f>
        <v>0.9433333333333334</v>
      </c>
    </row>
    <row r="75" spans="1:23" ht="12" customHeight="1">
      <c r="A75" s="2" t="s">
        <v>27</v>
      </c>
      <c r="B75">
        <v>6</v>
      </c>
      <c r="C75">
        <v>3</v>
      </c>
      <c r="D75">
        <v>2</v>
      </c>
      <c r="E75">
        <v>2</v>
      </c>
      <c r="F75">
        <v>2</v>
      </c>
      <c r="G75">
        <v>5</v>
      </c>
      <c r="H75">
        <v>2</v>
      </c>
      <c r="I75">
        <v>2</v>
      </c>
      <c r="J75">
        <v>2</v>
      </c>
      <c r="K75">
        <v>6</v>
      </c>
      <c r="L75">
        <v>2</v>
      </c>
      <c r="M75">
        <v>3</v>
      </c>
      <c r="N75">
        <v>6</v>
      </c>
      <c r="O75">
        <v>2</v>
      </c>
      <c r="P75">
        <v>2</v>
      </c>
      <c r="W75" s="3">
        <f>AVERAGE(B75:V75)</f>
        <v>3.1333333333333333</v>
      </c>
    </row>
    <row r="76" spans="1:23" ht="12">
      <c r="A76" s="2" t="s">
        <v>29</v>
      </c>
      <c r="B76" t="s">
        <v>61</v>
      </c>
      <c r="C76" t="s">
        <v>53</v>
      </c>
      <c r="D76" t="s">
        <v>53</v>
      </c>
      <c r="E76" t="s">
        <v>53</v>
      </c>
      <c r="F76" t="s">
        <v>53</v>
      </c>
      <c r="G76" t="s">
        <v>61</v>
      </c>
      <c r="H76" t="s">
        <v>53</v>
      </c>
      <c r="I76" t="s">
        <v>53</v>
      </c>
      <c r="J76" t="s">
        <v>53</v>
      </c>
      <c r="K76" t="s">
        <v>61</v>
      </c>
      <c r="L76" t="s">
        <v>67</v>
      </c>
      <c r="M76" t="s">
        <v>61</v>
      </c>
      <c r="N76" t="s">
        <v>61</v>
      </c>
      <c r="O76" t="s">
        <v>53</v>
      </c>
      <c r="P76" t="s">
        <v>61</v>
      </c>
      <c r="W76" s="3">
        <f>6/15</f>
        <v>0.4</v>
      </c>
    </row>
    <row r="77" spans="1:23" ht="12">
      <c r="A77" s="2" t="s">
        <v>31</v>
      </c>
      <c r="B77" t="s">
        <v>41</v>
      </c>
      <c r="C77" t="s">
        <v>41</v>
      </c>
      <c r="D77" t="s">
        <v>33</v>
      </c>
      <c r="E77" t="s">
        <v>41</v>
      </c>
      <c r="F77" t="s">
        <v>33</v>
      </c>
      <c r="G77" t="s">
        <v>41</v>
      </c>
      <c r="H77" t="s">
        <v>41</v>
      </c>
      <c r="I77" t="s">
        <v>41</v>
      </c>
      <c r="J77" t="s">
        <v>41</v>
      </c>
      <c r="K77" t="s">
        <v>41</v>
      </c>
      <c r="L77" t="s">
        <v>33</v>
      </c>
      <c r="M77" t="s">
        <v>41</v>
      </c>
      <c r="N77" t="s">
        <v>41</v>
      </c>
      <c r="O77" t="s">
        <v>32</v>
      </c>
      <c r="P77" t="s">
        <v>41</v>
      </c>
      <c r="W77" s="3"/>
    </row>
    <row r="78" spans="1:23" ht="12">
      <c r="A78" s="2" t="s">
        <v>34</v>
      </c>
      <c r="B78" t="s">
        <v>35</v>
      </c>
      <c r="C78" t="s">
        <v>36</v>
      </c>
      <c r="D78" t="s">
        <v>36</v>
      </c>
      <c r="E78" t="s">
        <v>36</v>
      </c>
      <c r="F78" t="s">
        <v>62</v>
      </c>
      <c r="G78" t="s">
        <v>36</v>
      </c>
      <c r="H78" t="s">
        <v>35</v>
      </c>
      <c r="I78" t="s">
        <v>35</v>
      </c>
      <c r="J78" t="s">
        <v>36</v>
      </c>
      <c r="K78" t="s">
        <v>35</v>
      </c>
      <c r="L78" t="s">
        <v>57</v>
      </c>
      <c r="M78" t="s">
        <v>35</v>
      </c>
      <c r="N78" t="s">
        <v>35</v>
      </c>
      <c r="O78" t="s">
        <v>36</v>
      </c>
      <c r="P78" t="s">
        <v>35</v>
      </c>
      <c r="W78" s="3">
        <f>7/14</f>
        <v>0.5</v>
      </c>
    </row>
    <row r="79" spans="1:23" ht="12">
      <c r="A79" s="2" t="s">
        <v>38</v>
      </c>
      <c r="B79">
        <v>3</v>
      </c>
      <c r="C79">
        <v>4</v>
      </c>
      <c r="D79">
        <v>2</v>
      </c>
      <c r="E79">
        <v>2</v>
      </c>
      <c r="F79">
        <v>1</v>
      </c>
      <c r="G79">
        <v>3</v>
      </c>
      <c r="H79">
        <v>4</v>
      </c>
      <c r="I79">
        <v>3</v>
      </c>
      <c r="J79">
        <v>1</v>
      </c>
      <c r="K79">
        <v>3</v>
      </c>
      <c r="L79">
        <v>3</v>
      </c>
      <c r="M79">
        <v>1</v>
      </c>
      <c r="N79">
        <v>3</v>
      </c>
      <c r="O79">
        <v>1</v>
      </c>
      <c r="P79">
        <v>2</v>
      </c>
      <c r="W79" s="3">
        <f>AVERAGE(B79:P79)</f>
        <v>2.4</v>
      </c>
    </row>
    <row r="81" ht="12">
      <c r="A81" s="5"/>
    </row>
    <row r="82" spans="1:13" ht="24">
      <c r="A82" s="5" t="s">
        <v>48</v>
      </c>
      <c r="B82" s="1" t="s">
        <v>49</v>
      </c>
      <c r="M82" s="1" t="s">
        <v>50</v>
      </c>
    </row>
    <row r="83" ht="12">
      <c r="W83" s="3"/>
    </row>
    <row r="84" ht="12">
      <c r="W84" s="3"/>
    </row>
    <row r="85" ht="12">
      <c r="W85" s="3"/>
    </row>
    <row r="86" ht="12">
      <c r="W86" s="3"/>
    </row>
    <row r="87" ht="12">
      <c r="W87" s="3"/>
    </row>
    <row r="88" ht="12">
      <c r="W88" s="3"/>
    </row>
    <row r="89" ht="12">
      <c r="W89" s="3"/>
    </row>
    <row r="90" ht="12">
      <c r="W90" s="3"/>
    </row>
    <row r="91" ht="12">
      <c r="W91" s="3"/>
    </row>
    <row r="92" ht="12">
      <c r="W92" s="3"/>
    </row>
    <row r="93" ht="12">
      <c r="W93" s="3"/>
    </row>
    <row r="94" spans="2:23" ht="12">
      <c r="B94" s="4"/>
      <c r="W94" s="3"/>
    </row>
    <row r="95" ht="12">
      <c r="W95" s="3"/>
    </row>
    <row r="96" ht="12">
      <c r="W96" s="3"/>
    </row>
    <row r="97" ht="12">
      <c r="W97" s="3"/>
    </row>
    <row r="98" spans="2:23" ht="12">
      <c r="B98" s="1" t="s">
        <v>51</v>
      </c>
      <c r="M98" s="1" t="s">
        <v>52</v>
      </c>
      <c r="W98" s="3"/>
    </row>
    <row r="99" ht="12">
      <c r="W99" s="3"/>
    </row>
    <row r="101" spans="1:23" ht="12">
      <c r="A101" s="5"/>
      <c r="W101" s="5"/>
    </row>
    <row r="102" ht="12">
      <c r="W102" s="3"/>
    </row>
    <row r="103" ht="12">
      <c r="W103" s="3"/>
    </row>
    <row r="104" ht="12">
      <c r="W104" s="3"/>
    </row>
    <row r="105" ht="12">
      <c r="W105" s="3"/>
    </row>
    <row r="106" ht="12">
      <c r="W106" s="3"/>
    </row>
    <row r="107" ht="12">
      <c r="W107" s="3"/>
    </row>
    <row r="108" ht="12">
      <c r="W108" s="3"/>
    </row>
    <row r="109" ht="12">
      <c r="W109" s="3"/>
    </row>
    <row r="110" ht="12">
      <c r="W110" s="3"/>
    </row>
    <row r="111" ht="12">
      <c r="W111" s="3"/>
    </row>
    <row r="112" ht="12">
      <c r="W112" s="3"/>
    </row>
    <row r="113" ht="12">
      <c r="W113" s="3"/>
    </row>
    <row r="114" ht="12">
      <c r="W114" s="3"/>
    </row>
    <row r="115" ht="12">
      <c r="W115" s="3"/>
    </row>
    <row r="116" ht="12">
      <c r="W116" s="3"/>
    </row>
    <row r="117" ht="12">
      <c r="W117" s="3"/>
    </row>
    <row r="118" ht="12">
      <c r="W118" s="3"/>
    </row>
    <row r="119" ht="12">
      <c r="W119" s="3"/>
    </row>
    <row r="121" spans="1:23" ht="12">
      <c r="A121" s="5"/>
      <c r="W121" s="5"/>
    </row>
    <row r="122" ht="12">
      <c r="W122" s="3"/>
    </row>
    <row r="123" ht="12">
      <c r="W123" s="3"/>
    </row>
    <row r="124" ht="12">
      <c r="W124" s="3"/>
    </row>
    <row r="125" ht="12">
      <c r="W125" s="3"/>
    </row>
    <row r="126" ht="12">
      <c r="W126" s="3"/>
    </row>
    <row r="127" ht="12">
      <c r="W127" s="3"/>
    </row>
    <row r="128" ht="12">
      <c r="W128" s="3"/>
    </row>
    <row r="129" ht="12">
      <c r="W129" s="3"/>
    </row>
    <row r="130" ht="12">
      <c r="W130" s="3"/>
    </row>
    <row r="131" ht="12">
      <c r="W131" s="3"/>
    </row>
    <row r="132" ht="12">
      <c r="W132" s="3"/>
    </row>
    <row r="133" ht="12">
      <c r="W133" s="3"/>
    </row>
    <row r="134" spans="2:23" ht="12">
      <c r="B134" s="4"/>
      <c r="C134" s="4"/>
      <c r="D134" s="4"/>
      <c r="E134" s="4"/>
      <c r="F134" s="4"/>
      <c r="G134" s="4"/>
      <c r="H134" s="4"/>
      <c r="I134" s="4"/>
      <c r="J134" s="4"/>
      <c r="W134" s="3"/>
    </row>
    <row r="135" ht="12">
      <c r="W135" s="3"/>
    </row>
    <row r="136" ht="12">
      <c r="W136" s="3"/>
    </row>
    <row r="137" ht="12">
      <c r="W137" s="3"/>
    </row>
    <row r="138" ht="12">
      <c r="W138" s="3"/>
    </row>
    <row r="139" ht="12">
      <c r="W139" s="3"/>
    </row>
    <row r="141" ht="12">
      <c r="A141" s="5"/>
    </row>
    <row r="142" ht="12">
      <c r="W142" s="3"/>
    </row>
    <row r="143" ht="12">
      <c r="W143" s="3"/>
    </row>
    <row r="144" ht="12">
      <c r="W144" s="3"/>
    </row>
    <row r="145" ht="12">
      <c r="W145" s="3"/>
    </row>
    <row r="146" ht="12">
      <c r="W146" s="3"/>
    </row>
    <row r="147" ht="12">
      <c r="W147" s="3"/>
    </row>
    <row r="148" ht="12">
      <c r="W148" s="3"/>
    </row>
    <row r="149" ht="12">
      <c r="W149" s="3"/>
    </row>
    <row r="150" ht="12">
      <c r="W150" s="3"/>
    </row>
    <row r="151" ht="12">
      <c r="W151" s="3"/>
    </row>
    <row r="152" ht="12">
      <c r="W152" s="3"/>
    </row>
    <row r="153" ht="12">
      <c r="W153" s="3"/>
    </row>
    <row r="154" spans="2:23" ht="12">
      <c r="B154" s="4"/>
      <c r="C154" s="4"/>
      <c r="D154" s="4"/>
      <c r="E154" s="4"/>
      <c r="F154" s="4"/>
      <c r="G154" s="4"/>
      <c r="W154" s="3"/>
    </row>
    <row r="155" ht="12">
      <c r="W155" s="3"/>
    </row>
    <row r="156" ht="12">
      <c r="W156" s="3"/>
    </row>
    <row r="157" ht="12">
      <c r="W157" s="3"/>
    </row>
    <row r="158" ht="12">
      <c r="W158" s="3"/>
    </row>
    <row r="159" ht="12">
      <c r="W159" s="3"/>
    </row>
    <row r="162" ht="16.5" customHeight="1">
      <c r="Q162" s="2"/>
    </row>
    <row r="163" ht="12">
      <c r="Q163" s="2"/>
    </row>
    <row r="164" ht="12">
      <c r="Q164" s="2"/>
    </row>
    <row r="165" ht="12">
      <c r="Q165" s="2"/>
    </row>
    <row r="166" ht="12">
      <c r="Q166" s="2"/>
    </row>
    <row r="195" spans="2:18" ht="12">
      <c r="B195" s="1"/>
      <c r="R195" s="1"/>
    </row>
    <row r="239" spans="2:18" ht="12">
      <c r="B239" s="1"/>
      <c r="R239" s="1"/>
    </row>
    <row r="240" ht="12">
      <c r="Q240" s="2"/>
    </row>
    <row r="254" ht="12">
      <c r="A254"/>
    </row>
    <row r="255" ht="12">
      <c r="A255"/>
    </row>
    <row r="256" ht="12">
      <c r="A256"/>
    </row>
    <row r="259" ht="12">
      <c r="A259"/>
    </row>
    <row r="260" ht="12">
      <c r="A260"/>
    </row>
    <row r="262" spans="2:18" ht="12">
      <c r="B262" s="1"/>
      <c r="R262" s="1"/>
    </row>
    <row r="283" spans="2:18" ht="12">
      <c r="B283" s="1"/>
      <c r="R283" s="1"/>
    </row>
    <row r="289" spans="2:18" ht="12">
      <c r="B289" s="1"/>
      <c r="R289" s="1"/>
    </row>
    <row r="291" ht="12">
      <c r="Q291" s="2"/>
    </row>
    <row r="292" ht="12">
      <c r="Q292" s="2"/>
    </row>
    <row r="300" spans="2:17" ht="12">
      <c r="B300" s="1"/>
      <c r="Q300" s="1"/>
    </row>
    <row r="301" ht="12">
      <c r="Q301" s="2"/>
    </row>
    <row r="302" ht="12">
      <c r="Q302" s="2"/>
    </row>
    <row r="303" ht="12">
      <c r="Q303" s="2"/>
    </row>
    <row r="313" spans="2:18" ht="12">
      <c r="B313" s="1"/>
      <c r="R313" s="1"/>
    </row>
    <row r="314" ht="12">
      <c r="A314"/>
    </row>
    <row r="315" ht="12">
      <c r="A315"/>
    </row>
  </sheetData>
  <sheetProtection/>
  <printOptions gridLines="1"/>
  <pageMargins left="0.25" right="0.25" top="0.25" bottom="0.25" header="0.5" footer="0.5"/>
  <pageSetup cellComments="asDisplayed" horizontalDpi="600" verticalDpi="600" orientation="landscape" scale="81"/>
  <rowBreaks count="1" manualBreakCount="1">
    <brk id="40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46">
      <selection activeCell="W81" sqref="W81"/>
    </sheetView>
  </sheetViews>
  <sheetFormatPr defaultColWidth="8.8515625" defaultRowHeight="12.75"/>
  <cols>
    <col min="1" max="1" width="18.421875" style="0" customWidth="1"/>
  </cols>
  <sheetData>
    <row r="1" spans="1:23" ht="12.75" customHeight="1">
      <c r="A1" s="1" t="s">
        <v>99</v>
      </c>
      <c r="W1" s="1" t="s">
        <v>165</v>
      </c>
    </row>
    <row r="2" spans="1:23" ht="12.75" customHeight="1">
      <c r="A2" s="2" t="s">
        <v>1</v>
      </c>
      <c r="B2">
        <v>4</v>
      </c>
      <c r="C2">
        <v>4</v>
      </c>
      <c r="D2">
        <v>4</v>
      </c>
      <c r="E2">
        <v>4</v>
      </c>
      <c r="F2">
        <v>5</v>
      </c>
      <c r="G2">
        <v>4</v>
      </c>
      <c r="H2">
        <v>5</v>
      </c>
      <c r="I2">
        <v>5</v>
      </c>
      <c r="J2">
        <v>5</v>
      </c>
      <c r="K2">
        <v>4</v>
      </c>
      <c r="L2">
        <v>5</v>
      </c>
      <c r="M2">
        <v>4</v>
      </c>
      <c r="N2">
        <v>5</v>
      </c>
      <c r="O2">
        <v>5</v>
      </c>
      <c r="P2">
        <v>5</v>
      </c>
      <c r="Q2">
        <v>4</v>
      </c>
      <c r="R2">
        <v>4</v>
      </c>
      <c r="S2">
        <v>4</v>
      </c>
      <c r="W2" s="3">
        <f aca="true" t="shared" si="0" ref="W2:W11">AVERAGE(B2:V2)</f>
        <v>4.444444444444445</v>
      </c>
    </row>
    <row r="3" spans="1:23" ht="12.75" customHeight="1">
      <c r="A3" s="2" t="s">
        <v>4</v>
      </c>
      <c r="B3">
        <v>4</v>
      </c>
      <c r="C3">
        <v>4</v>
      </c>
      <c r="D3">
        <v>4</v>
      </c>
      <c r="E3">
        <v>3</v>
      </c>
      <c r="F3">
        <v>5</v>
      </c>
      <c r="G3">
        <v>3</v>
      </c>
      <c r="H3">
        <v>5</v>
      </c>
      <c r="I3">
        <v>3</v>
      </c>
      <c r="J3">
        <v>3</v>
      </c>
      <c r="K3">
        <v>4</v>
      </c>
      <c r="L3">
        <v>3</v>
      </c>
      <c r="M3">
        <v>5</v>
      </c>
      <c r="N3">
        <v>4</v>
      </c>
      <c r="O3">
        <v>5</v>
      </c>
      <c r="P3">
        <v>5</v>
      </c>
      <c r="Q3">
        <v>2</v>
      </c>
      <c r="R3">
        <v>5</v>
      </c>
      <c r="S3">
        <v>4</v>
      </c>
      <c r="W3" s="3">
        <f t="shared" si="0"/>
        <v>3.9444444444444446</v>
      </c>
    </row>
    <row r="4" spans="1:23" ht="12.75" customHeight="1">
      <c r="A4" s="2" t="s">
        <v>7</v>
      </c>
      <c r="B4">
        <v>4</v>
      </c>
      <c r="C4">
        <v>4</v>
      </c>
      <c r="D4">
        <v>5</v>
      </c>
      <c r="E4">
        <v>3</v>
      </c>
      <c r="F4">
        <v>5</v>
      </c>
      <c r="G4">
        <v>3</v>
      </c>
      <c r="H4">
        <v>5</v>
      </c>
      <c r="I4">
        <v>2</v>
      </c>
      <c r="J4">
        <v>4</v>
      </c>
      <c r="K4">
        <v>4</v>
      </c>
      <c r="L4">
        <v>4</v>
      </c>
      <c r="M4">
        <v>4</v>
      </c>
      <c r="N4">
        <v>3</v>
      </c>
      <c r="O4">
        <v>4</v>
      </c>
      <c r="P4">
        <v>3</v>
      </c>
      <c r="Q4">
        <v>3</v>
      </c>
      <c r="R4">
        <v>4</v>
      </c>
      <c r="S4">
        <v>4</v>
      </c>
      <c r="W4" s="3">
        <f t="shared" si="0"/>
        <v>3.7777777777777777</v>
      </c>
    </row>
    <row r="5" spans="1:23" ht="12.75" customHeight="1">
      <c r="A5" s="2" t="s">
        <v>8</v>
      </c>
      <c r="B5">
        <v>5</v>
      </c>
      <c r="C5">
        <v>3</v>
      </c>
      <c r="D5">
        <v>4</v>
      </c>
      <c r="E5">
        <v>4</v>
      </c>
      <c r="F5">
        <v>5</v>
      </c>
      <c r="G5">
        <v>4</v>
      </c>
      <c r="H5">
        <v>5</v>
      </c>
      <c r="I5">
        <v>5</v>
      </c>
      <c r="J5">
        <v>5</v>
      </c>
      <c r="K5">
        <v>4</v>
      </c>
      <c r="L5">
        <v>2</v>
      </c>
      <c r="M5">
        <v>5</v>
      </c>
      <c r="N5">
        <v>5</v>
      </c>
      <c r="O5">
        <v>5</v>
      </c>
      <c r="P5">
        <v>5</v>
      </c>
      <c r="Q5">
        <v>2</v>
      </c>
      <c r="R5">
        <v>5</v>
      </c>
      <c r="S5">
        <v>3</v>
      </c>
      <c r="W5" s="3">
        <f t="shared" si="0"/>
        <v>4.222222222222222</v>
      </c>
    </row>
    <row r="6" spans="1:23" ht="12.75" customHeight="1">
      <c r="A6" s="2" t="s">
        <v>9</v>
      </c>
      <c r="B6">
        <v>3</v>
      </c>
      <c r="C6">
        <v>4</v>
      </c>
      <c r="D6">
        <v>4</v>
      </c>
      <c r="E6">
        <v>4</v>
      </c>
      <c r="F6">
        <v>4</v>
      </c>
      <c r="G6">
        <v>3</v>
      </c>
      <c r="H6">
        <v>4</v>
      </c>
      <c r="I6">
        <v>4</v>
      </c>
      <c r="J6">
        <v>3</v>
      </c>
      <c r="K6">
        <v>3</v>
      </c>
      <c r="L6">
        <v>3</v>
      </c>
      <c r="M6">
        <v>3</v>
      </c>
      <c r="N6">
        <v>3</v>
      </c>
      <c r="O6">
        <v>4</v>
      </c>
      <c r="P6">
        <v>4</v>
      </c>
      <c r="Q6">
        <v>3</v>
      </c>
      <c r="R6">
        <v>4</v>
      </c>
      <c r="S6">
        <v>2</v>
      </c>
      <c r="W6" s="3">
        <f t="shared" si="0"/>
        <v>3.4444444444444446</v>
      </c>
    </row>
    <row r="7" spans="1:23" ht="12.75" customHeight="1">
      <c r="A7" s="2" t="s">
        <v>11</v>
      </c>
      <c r="B7">
        <v>3</v>
      </c>
      <c r="C7">
        <v>4</v>
      </c>
      <c r="D7">
        <v>3</v>
      </c>
      <c r="E7">
        <v>5</v>
      </c>
      <c r="F7">
        <v>3</v>
      </c>
      <c r="G7">
        <v>4</v>
      </c>
      <c r="H7">
        <v>5</v>
      </c>
      <c r="I7">
        <v>3</v>
      </c>
      <c r="J7">
        <v>4</v>
      </c>
      <c r="K7">
        <v>4</v>
      </c>
      <c r="L7">
        <v>3</v>
      </c>
      <c r="M7">
        <v>3</v>
      </c>
      <c r="N7">
        <v>3</v>
      </c>
      <c r="O7">
        <v>4</v>
      </c>
      <c r="P7">
        <v>4</v>
      </c>
      <c r="Q7">
        <v>4</v>
      </c>
      <c r="R7">
        <v>5</v>
      </c>
      <c r="S7">
        <v>2</v>
      </c>
      <c r="W7" s="3">
        <f t="shared" si="0"/>
        <v>3.6666666666666665</v>
      </c>
    </row>
    <row r="8" spans="1:23" ht="12.75" customHeight="1">
      <c r="A8" s="2" t="s">
        <v>12</v>
      </c>
      <c r="B8">
        <v>4</v>
      </c>
      <c r="C8">
        <v>3</v>
      </c>
      <c r="D8">
        <v>4</v>
      </c>
      <c r="E8">
        <v>4</v>
      </c>
      <c r="F8">
        <v>3</v>
      </c>
      <c r="G8">
        <v>3</v>
      </c>
      <c r="H8">
        <v>5</v>
      </c>
      <c r="I8">
        <v>4</v>
      </c>
      <c r="J8">
        <v>4</v>
      </c>
      <c r="K8">
        <v>3</v>
      </c>
      <c r="L8">
        <v>3</v>
      </c>
      <c r="M8">
        <v>3</v>
      </c>
      <c r="N8">
        <v>5</v>
      </c>
      <c r="O8">
        <v>4</v>
      </c>
      <c r="P8">
        <v>5</v>
      </c>
      <c r="Q8">
        <v>3</v>
      </c>
      <c r="R8">
        <v>4</v>
      </c>
      <c r="S8">
        <v>2</v>
      </c>
      <c r="W8" s="3">
        <f t="shared" si="0"/>
        <v>3.6666666666666665</v>
      </c>
    </row>
    <row r="9" spans="1:23" ht="12.75" customHeight="1">
      <c r="A9" s="2" t="s">
        <v>13</v>
      </c>
      <c r="B9">
        <v>3</v>
      </c>
      <c r="C9">
        <v>4</v>
      </c>
      <c r="D9">
        <v>4</v>
      </c>
      <c r="E9">
        <v>5</v>
      </c>
      <c r="F9">
        <v>4</v>
      </c>
      <c r="G9">
        <v>3</v>
      </c>
      <c r="H9">
        <v>3</v>
      </c>
      <c r="I9">
        <v>5</v>
      </c>
      <c r="J9">
        <v>4</v>
      </c>
      <c r="K9">
        <v>5</v>
      </c>
      <c r="L9">
        <v>4</v>
      </c>
      <c r="M9">
        <v>5</v>
      </c>
      <c r="N9">
        <v>4</v>
      </c>
      <c r="O9">
        <v>5</v>
      </c>
      <c r="P9">
        <v>5</v>
      </c>
      <c r="Q9">
        <v>2</v>
      </c>
      <c r="R9">
        <v>5</v>
      </c>
      <c r="S9">
        <v>3</v>
      </c>
      <c r="W9" s="3">
        <f t="shared" si="0"/>
        <v>4.055555555555555</v>
      </c>
    </row>
    <row r="10" spans="1:23" ht="12.75" customHeight="1">
      <c r="A10" s="2" t="s">
        <v>15</v>
      </c>
      <c r="B10">
        <v>4</v>
      </c>
      <c r="C10">
        <v>4</v>
      </c>
      <c r="D10">
        <v>3</v>
      </c>
      <c r="E10">
        <v>3</v>
      </c>
      <c r="F10">
        <v>5</v>
      </c>
      <c r="G10">
        <v>3</v>
      </c>
      <c r="H10">
        <v>5</v>
      </c>
      <c r="I10">
        <v>4</v>
      </c>
      <c r="J10">
        <v>3</v>
      </c>
      <c r="K10">
        <v>4</v>
      </c>
      <c r="L10">
        <v>3</v>
      </c>
      <c r="M10">
        <v>4</v>
      </c>
      <c r="N10">
        <v>4</v>
      </c>
      <c r="O10">
        <v>5</v>
      </c>
      <c r="P10">
        <v>4</v>
      </c>
      <c r="Q10">
        <v>2</v>
      </c>
      <c r="R10">
        <v>5</v>
      </c>
      <c r="S10">
        <v>4</v>
      </c>
      <c r="W10" s="3">
        <f t="shared" si="0"/>
        <v>3.8333333333333335</v>
      </c>
    </row>
    <row r="11" spans="1:23" ht="12.75" customHeight="1">
      <c r="A11" s="2" t="s">
        <v>17</v>
      </c>
      <c r="B11">
        <v>4</v>
      </c>
      <c r="C11">
        <v>3</v>
      </c>
      <c r="D11">
        <v>3</v>
      </c>
      <c r="E11">
        <v>3</v>
      </c>
      <c r="F11">
        <v>4</v>
      </c>
      <c r="G11">
        <v>2</v>
      </c>
      <c r="H11">
        <v>4</v>
      </c>
      <c r="I11">
        <v>4</v>
      </c>
      <c r="J11">
        <v>3</v>
      </c>
      <c r="K11">
        <v>4</v>
      </c>
      <c r="L11">
        <v>4</v>
      </c>
      <c r="M11">
        <v>4</v>
      </c>
      <c r="N11">
        <v>4</v>
      </c>
      <c r="O11">
        <v>5</v>
      </c>
      <c r="P11">
        <v>5</v>
      </c>
      <c r="Q11">
        <v>2</v>
      </c>
      <c r="R11">
        <v>4</v>
      </c>
      <c r="S11">
        <v>4</v>
      </c>
      <c r="W11" s="3">
        <f t="shared" si="0"/>
        <v>3.6666666666666665</v>
      </c>
    </row>
    <row r="12" spans="1:23" ht="12.75" customHeight="1">
      <c r="A12" s="2" t="s">
        <v>19</v>
      </c>
      <c r="B12" t="s">
        <v>57</v>
      </c>
      <c r="C12" t="s">
        <v>53</v>
      </c>
      <c r="D12" t="s">
        <v>53</v>
      </c>
      <c r="E12" t="s">
        <v>61</v>
      </c>
      <c r="F12" t="s">
        <v>61</v>
      </c>
      <c r="G12" t="s">
        <v>61</v>
      </c>
      <c r="H12" t="s">
        <v>53</v>
      </c>
      <c r="I12" t="s">
        <v>61</v>
      </c>
      <c r="J12" t="s">
        <v>61</v>
      </c>
      <c r="K12" t="s">
        <v>61</v>
      </c>
      <c r="L12" t="s">
        <v>53</v>
      </c>
      <c r="M12" t="s">
        <v>53</v>
      </c>
      <c r="N12" t="s">
        <v>53</v>
      </c>
      <c r="O12" t="s">
        <v>61</v>
      </c>
      <c r="P12" t="s">
        <v>53</v>
      </c>
      <c r="Q12" t="s">
        <v>61</v>
      </c>
      <c r="R12" t="s">
        <v>61</v>
      </c>
      <c r="S12" t="s">
        <v>112</v>
      </c>
      <c r="W12" s="3"/>
    </row>
    <row r="13" spans="1:23" ht="12.75" customHeight="1">
      <c r="A13" s="2" t="s">
        <v>20</v>
      </c>
      <c r="B13" t="s">
        <v>43</v>
      </c>
      <c r="C13" t="s">
        <v>108</v>
      </c>
      <c r="D13" t="s">
        <v>24</v>
      </c>
      <c r="E13" t="s">
        <v>24</v>
      </c>
      <c r="F13" t="s">
        <v>23</v>
      </c>
      <c r="G13" t="s">
        <v>43</v>
      </c>
      <c r="H13" t="s">
        <v>57</v>
      </c>
      <c r="I13" t="s">
        <v>113</v>
      </c>
      <c r="J13" t="s">
        <v>24</v>
      </c>
      <c r="K13" t="s">
        <v>24</v>
      </c>
      <c r="L13" t="s">
        <v>22</v>
      </c>
      <c r="M13" t="s">
        <v>57</v>
      </c>
      <c r="N13" t="s">
        <v>42</v>
      </c>
      <c r="O13" t="s">
        <v>105</v>
      </c>
      <c r="P13" t="s">
        <v>24</v>
      </c>
      <c r="Q13" t="s">
        <v>42</v>
      </c>
      <c r="R13" t="s">
        <v>24</v>
      </c>
      <c r="S13" t="s">
        <v>23</v>
      </c>
      <c r="W13" s="3"/>
    </row>
    <row r="14" spans="1:23" ht="12">
      <c r="A14" t="s">
        <v>25</v>
      </c>
      <c r="B14" s="4">
        <v>0.9</v>
      </c>
      <c r="C14" s="4">
        <v>0.9</v>
      </c>
      <c r="D14" s="4">
        <v>1</v>
      </c>
      <c r="E14" s="4">
        <v>1</v>
      </c>
      <c r="F14" s="4">
        <v>0.9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0.9</v>
      </c>
      <c r="N14" s="4">
        <v>0.9</v>
      </c>
      <c r="O14" s="4">
        <v>1</v>
      </c>
      <c r="P14" s="4">
        <v>1</v>
      </c>
      <c r="Q14" s="4">
        <v>1</v>
      </c>
      <c r="R14" s="4">
        <v>1</v>
      </c>
      <c r="S14" s="4">
        <v>0.75</v>
      </c>
      <c r="W14" s="3">
        <f>AVERAGE(B14:V14)</f>
        <v>0.9583333333333334</v>
      </c>
    </row>
    <row r="15" spans="1:23" ht="12">
      <c r="A15" t="s">
        <v>27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W15" s="3">
        <f>AVERAGE(B15:V15)</f>
        <v>1</v>
      </c>
    </row>
    <row r="16" spans="1:23" ht="12">
      <c r="A16" t="s">
        <v>29</v>
      </c>
      <c r="B16" t="s">
        <v>57</v>
      </c>
      <c r="C16" t="s">
        <v>53</v>
      </c>
      <c r="D16" t="s">
        <v>53</v>
      </c>
      <c r="E16" t="s">
        <v>53</v>
      </c>
      <c r="F16" t="s">
        <v>53</v>
      </c>
      <c r="G16" t="s">
        <v>57</v>
      </c>
      <c r="H16" t="s">
        <v>53</v>
      </c>
      <c r="I16" t="s">
        <v>53</v>
      </c>
      <c r="J16" t="s">
        <v>53</v>
      </c>
      <c r="K16" t="s">
        <v>53</v>
      </c>
      <c r="L16" t="s">
        <v>53</v>
      </c>
      <c r="M16" t="s">
        <v>53</v>
      </c>
      <c r="N16" t="s">
        <v>53</v>
      </c>
      <c r="O16" t="s">
        <v>61</v>
      </c>
      <c r="P16" t="s">
        <v>53</v>
      </c>
      <c r="Q16" t="s">
        <v>53</v>
      </c>
      <c r="R16" t="s">
        <v>53</v>
      </c>
      <c r="S16" t="s">
        <v>61</v>
      </c>
      <c r="W16" s="3">
        <f>6/15</f>
        <v>0.4</v>
      </c>
    </row>
    <row r="17" spans="1:23" ht="12">
      <c r="A17" t="s">
        <v>31</v>
      </c>
      <c r="B17" t="s">
        <v>104</v>
      </c>
      <c r="C17" t="s">
        <v>33</v>
      </c>
      <c r="D17" t="s">
        <v>104</v>
      </c>
      <c r="E17" t="s">
        <v>41</v>
      </c>
      <c r="F17" t="s">
        <v>104</v>
      </c>
      <c r="G17" t="s">
        <v>33</v>
      </c>
      <c r="H17" t="s">
        <v>41</v>
      </c>
      <c r="I17" t="s">
        <v>104</v>
      </c>
      <c r="J17" t="s">
        <v>104</v>
      </c>
      <c r="K17" t="s">
        <v>41</v>
      </c>
      <c r="L17" t="s">
        <v>104</v>
      </c>
      <c r="M17" t="s">
        <v>104</v>
      </c>
      <c r="N17" t="s">
        <v>33</v>
      </c>
      <c r="O17" t="s">
        <v>41</v>
      </c>
      <c r="P17" t="s">
        <v>104</v>
      </c>
      <c r="Q17" t="s">
        <v>41</v>
      </c>
      <c r="R17" t="s">
        <v>41</v>
      </c>
      <c r="S17">
        <v>2</v>
      </c>
      <c r="W17" s="3"/>
    </row>
    <row r="18" spans="1:23" ht="12">
      <c r="A18" t="s">
        <v>34</v>
      </c>
      <c r="B18" t="s">
        <v>35</v>
      </c>
      <c r="C18" t="s">
        <v>57</v>
      </c>
      <c r="D18" t="s">
        <v>35</v>
      </c>
      <c r="E18" t="s">
        <v>35</v>
      </c>
      <c r="F18" t="s">
        <v>35</v>
      </c>
      <c r="G18" t="s">
        <v>36</v>
      </c>
      <c r="H18" t="s">
        <v>35</v>
      </c>
      <c r="I18" t="s">
        <v>57</v>
      </c>
      <c r="J18" t="s">
        <v>35</v>
      </c>
      <c r="K18" t="s">
        <v>57</v>
      </c>
      <c r="L18" t="s">
        <v>35</v>
      </c>
      <c r="M18" t="s">
        <v>35</v>
      </c>
      <c r="N18" t="s">
        <v>35</v>
      </c>
      <c r="O18" t="s">
        <v>35</v>
      </c>
      <c r="P18" t="s">
        <v>36</v>
      </c>
      <c r="Q18" t="s">
        <v>36</v>
      </c>
      <c r="R18" t="s">
        <v>57</v>
      </c>
      <c r="S18" t="s">
        <v>35</v>
      </c>
      <c r="W18" s="3">
        <f>7/14</f>
        <v>0.5</v>
      </c>
    </row>
    <row r="19" spans="1:23" ht="12">
      <c r="A19" t="s">
        <v>38</v>
      </c>
      <c r="B19">
        <v>1</v>
      </c>
      <c r="C19">
        <v>2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3</v>
      </c>
      <c r="K19">
        <v>1</v>
      </c>
      <c r="L19">
        <v>2</v>
      </c>
      <c r="M19">
        <v>4</v>
      </c>
      <c r="N19">
        <v>2</v>
      </c>
      <c r="O19">
        <v>1</v>
      </c>
      <c r="P19">
        <v>1</v>
      </c>
      <c r="Q19">
        <v>1</v>
      </c>
      <c r="R19">
        <v>1</v>
      </c>
      <c r="S19">
        <v>2</v>
      </c>
      <c r="W19" s="3">
        <f>AVERAGE(B19:S19)</f>
        <v>1.5</v>
      </c>
    </row>
    <row r="21" spans="1:23" ht="12.75" customHeight="1">
      <c r="A21" s="1" t="s">
        <v>109</v>
      </c>
      <c r="W21" s="1"/>
    </row>
    <row r="22" spans="1:23" ht="12.75" customHeight="1">
      <c r="A22" s="2" t="s">
        <v>1</v>
      </c>
      <c r="B22">
        <v>4</v>
      </c>
      <c r="C22">
        <v>4</v>
      </c>
      <c r="D22">
        <v>4</v>
      </c>
      <c r="E22">
        <v>3</v>
      </c>
      <c r="W22" s="3">
        <f aca="true" t="shared" si="1" ref="W22:W35">AVERAGE(B22:V22)</f>
        <v>3.75</v>
      </c>
    </row>
    <row r="23" spans="1:23" ht="12.75" customHeight="1">
      <c r="A23" s="2" t="s">
        <v>4</v>
      </c>
      <c r="B23">
        <v>3</v>
      </c>
      <c r="C23">
        <v>5</v>
      </c>
      <c r="D23">
        <v>4</v>
      </c>
      <c r="E23">
        <v>4</v>
      </c>
      <c r="W23" s="3">
        <f t="shared" si="1"/>
        <v>4</v>
      </c>
    </row>
    <row r="24" spans="1:23" ht="12.75" customHeight="1">
      <c r="A24" s="2" t="s">
        <v>7</v>
      </c>
      <c r="B24">
        <v>4</v>
      </c>
      <c r="C24">
        <v>5</v>
      </c>
      <c r="D24">
        <v>4</v>
      </c>
      <c r="E24">
        <v>3</v>
      </c>
      <c r="W24" s="3">
        <f t="shared" si="1"/>
        <v>4</v>
      </c>
    </row>
    <row r="25" spans="1:23" ht="12.75" customHeight="1">
      <c r="A25" s="2" t="s">
        <v>8</v>
      </c>
      <c r="B25">
        <v>4</v>
      </c>
      <c r="C25">
        <v>4</v>
      </c>
      <c r="D25">
        <v>4</v>
      </c>
      <c r="E25">
        <v>3</v>
      </c>
      <c r="W25" s="3">
        <f t="shared" si="1"/>
        <v>3.75</v>
      </c>
    </row>
    <row r="26" spans="1:23" ht="12.75" customHeight="1">
      <c r="A26" s="2" t="s">
        <v>9</v>
      </c>
      <c r="B26">
        <v>3</v>
      </c>
      <c r="C26">
        <v>4</v>
      </c>
      <c r="D26">
        <v>4</v>
      </c>
      <c r="E26">
        <v>4</v>
      </c>
      <c r="W26" s="3">
        <f t="shared" si="1"/>
        <v>3.75</v>
      </c>
    </row>
    <row r="27" spans="1:23" ht="12.75" customHeight="1">
      <c r="A27" s="2" t="s">
        <v>11</v>
      </c>
      <c r="B27">
        <v>5</v>
      </c>
      <c r="C27">
        <v>4</v>
      </c>
      <c r="D27">
        <v>5</v>
      </c>
      <c r="E27">
        <v>4</v>
      </c>
      <c r="W27" s="3">
        <f t="shared" si="1"/>
        <v>4.5</v>
      </c>
    </row>
    <row r="28" spans="1:23" ht="12.75" customHeight="1">
      <c r="A28" s="2" t="s">
        <v>12</v>
      </c>
      <c r="B28">
        <v>2</v>
      </c>
      <c r="C28">
        <v>1</v>
      </c>
      <c r="D28">
        <v>2</v>
      </c>
      <c r="E28">
        <v>2</v>
      </c>
      <c r="W28" s="3">
        <f t="shared" si="1"/>
        <v>1.75</v>
      </c>
    </row>
    <row r="29" spans="1:23" ht="12.75" customHeight="1">
      <c r="A29" s="2" t="s">
        <v>13</v>
      </c>
      <c r="B29">
        <v>3</v>
      </c>
      <c r="C29">
        <v>4</v>
      </c>
      <c r="D29">
        <v>4</v>
      </c>
      <c r="E29">
        <v>3</v>
      </c>
      <c r="W29" s="3">
        <f t="shared" si="1"/>
        <v>3.5</v>
      </c>
    </row>
    <row r="30" spans="1:23" ht="12.75" customHeight="1">
      <c r="A30" s="2" t="s">
        <v>15</v>
      </c>
      <c r="B30">
        <v>3</v>
      </c>
      <c r="C30">
        <v>4</v>
      </c>
      <c r="D30">
        <v>4</v>
      </c>
      <c r="E30">
        <v>3</v>
      </c>
      <c r="W30" s="3">
        <f t="shared" si="1"/>
        <v>3.5</v>
      </c>
    </row>
    <row r="31" spans="1:23" ht="12.75" customHeight="1">
      <c r="A31" s="2" t="s">
        <v>17</v>
      </c>
      <c r="B31">
        <v>3</v>
      </c>
      <c r="C31">
        <v>4</v>
      </c>
      <c r="D31">
        <v>4</v>
      </c>
      <c r="E31">
        <v>3</v>
      </c>
      <c r="W31" s="3">
        <f t="shared" si="1"/>
        <v>3.5</v>
      </c>
    </row>
    <row r="32" spans="1:23" ht="12.75" customHeight="1">
      <c r="A32" s="2" t="s">
        <v>19</v>
      </c>
      <c r="B32" t="s">
        <v>61</v>
      </c>
      <c r="C32" t="s">
        <v>61</v>
      </c>
      <c r="D32" t="s">
        <v>112</v>
      </c>
      <c r="E32" t="s">
        <v>61</v>
      </c>
      <c r="W32" s="3" t="e">
        <f t="shared" si="1"/>
        <v>#DIV/0!</v>
      </c>
    </row>
    <row r="33" spans="1:23" ht="12.75" customHeight="1">
      <c r="A33" s="2" t="s">
        <v>20</v>
      </c>
      <c r="B33" t="s">
        <v>24</v>
      </c>
      <c r="C33" t="s">
        <v>110</v>
      </c>
      <c r="D33" t="s">
        <v>57</v>
      </c>
      <c r="E33" t="s">
        <v>24</v>
      </c>
      <c r="W33" s="3" t="e">
        <f t="shared" si="1"/>
        <v>#DIV/0!</v>
      </c>
    </row>
    <row r="34" spans="1:23" ht="12">
      <c r="A34" t="s">
        <v>25</v>
      </c>
      <c r="B34" s="4">
        <v>1</v>
      </c>
      <c r="C34" s="4">
        <v>1</v>
      </c>
      <c r="D34" s="4">
        <v>1</v>
      </c>
      <c r="E34" s="4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W34" s="3">
        <f t="shared" si="1"/>
        <v>1</v>
      </c>
    </row>
    <row r="35" spans="1:23" ht="12">
      <c r="A35" t="s">
        <v>27</v>
      </c>
      <c r="B35">
        <v>7</v>
      </c>
      <c r="C35">
        <v>2</v>
      </c>
      <c r="D35">
        <v>6</v>
      </c>
      <c r="E35">
        <v>6</v>
      </c>
      <c r="W35" s="3">
        <f t="shared" si="1"/>
        <v>5.25</v>
      </c>
    </row>
    <row r="36" spans="1:23" ht="12">
      <c r="A36" t="s">
        <v>29</v>
      </c>
      <c r="B36" t="s">
        <v>61</v>
      </c>
      <c r="C36" t="s">
        <v>61</v>
      </c>
      <c r="D36" t="s">
        <v>61</v>
      </c>
      <c r="E36" t="s">
        <v>61</v>
      </c>
      <c r="W36" s="3">
        <f>6/15</f>
        <v>0.4</v>
      </c>
    </row>
    <row r="37" spans="1:23" ht="12">
      <c r="A37" t="s">
        <v>31</v>
      </c>
      <c r="B37" t="s">
        <v>41</v>
      </c>
      <c r="C37" t="s">
        <v>111</v>
      </c>
      <c r="D37" t="s">
        <v>57</v>
      </c>
      <c r="E37" t="s">
        <v>57</v>
      </c>
      <c r="W37" s="3"/>
    </row>
    <row r="38" spans="1:23" ht="12">
      <c r="A38" t="s">
        <v>34</v>
      </c>
      <c r="B38" t="s">
        <v>35</v>
      </c>
      <c r="C38" t="s">
        <v>57</v>
      </c>
      <c r="D38" t="s">
        <v>36</v>
      </c>
      <c r="E38" t="s">
        <v>57</v>
      </c>
      <c r="W38" s="3">
        <f>7/14</f>
        <v>0.5</v>
      </c>
    </row>
    <row r="39" spans="1:23" ht="12">
      <c r="A39" t="s">
        <v>38</v>
      </c>
      <c r="B39">
        <v>4</v>
      </c>
      <c r="C39">
        <v>4</v>
      </c>
      <c r="D39">
        <v>4</v>
      </c>
      <c r="E39" t="s">
        <v>57</v>
      </c>
      <c r="W39" s="3">
        <f>AVERAGE(B39:P39)</f>
        <v>4</v>
      </c>
    </row>
    <row r="41" spans="1:23" ht="12.75" customHeight="1">
      <c r="A41" s="1" t="s">
        <v>100</v>
      </c>
      <c r="W41" s="1"/>
    </row>
    <row r="42" spans="1:23" ht="12.75" customHeight="1">
      <c r="A42" s="2" t="s">
        <v>1</v>
      </c>
      <c r="B42">
        <v>5</v>
      </c>
      <c r="C42">
        <v>4</v>
      </c>
      <c r="D42">
        <v>4</v>
      </c>
      <c r="W42" s="3">
        <f aca="true" t="shared" si="2" ref="W42:W51">AVERAGE(B42:V42)</f>
        <v>4.333333333333333</v>
      </c>
    </row>
    <row r="43" spans="1:23" ht="12.75" customHeight="1">
      <c r="A43" s="2" t="s">
        <v>4</v>
      </c>
      <c r="B43">
        <v>5</v>
      </c>
      <c r="C43">
        <v>4</v>
      </c>
      <c r="D43">
        <v>4</v>
      </c>
      <c r="W43" s="3">
        <f t="shared" si="2"/>
        <v>4.333333333333333</v>
      </c>
    </row>
    <row r="44" spans="1:23" ht="12.75" customHeight="1">
      <c r="A44" s="2" t="s">
        <v>7</v>
      </c>
      <c r="B44">
        <v>5</v>
      </c>
      <c r="C44">
        <v>4</v>
      </c>
      <c r="D44">
        <v>4</v>
      </c>
      <c r="W44" s="3">
        <f t="shared" si="2"/>
        <v>4.333333333333333</v>
      </c>
    </row>
    <row r="45" spans="1:23" ht="12.75" customHeight="1">
      <c r="A45" s="2" t="s">
        <v>8</v>
      </c>
      <c r="B45">
        <v>5</v>
      </c>
      <c r="C45">
        <v>5</v>
      </c>
      <c r="D45">
        <v>4</v>
      </c>
      <c r="W45" s="3">
        <f t="shared" si="2"/>
        <v>4.666666666666667</v>
      </c>
    </row>
    <row r="46" spans="1:23" ht="12.75" customHeight="1">
      <c r="A46" s="2" t="s">
        <v>9</v>
      </c>
      <c r="B46">
        <v>4</v>
      </c>
      <c r="C46">
        <v>3</v>
      </c>
      <c r="D46">
        <v>3</v>
      </c>
      <c r="W46" s="3">
        <f t="shared" si="2"/>
        <v>3.3333333333333335</v>
      </c>
    </row>
    <row r="47" spans="1:23" ht="12.75" customHeight="1">
      <c r="A47" s="2" t="s">
        <v>11</v>
      </c>
      <c r="B47">
        <v>3</v>
      </c>
      <c r="C47">
        <v>3</v>
      </c>
      <c r="D47">
        <v>3</v>
      </c>
      <c r="W47" s="3">
        <f t="shared" si="2"/>
        <v>3</v>
      </c>
    </row>
    <row r="48" spans="1:23" ht="12.75" customHeight="1">
      <c r="A48" s="2" t="s">
        <v>12</v>
      </c>
      <c r="B48">
        <v>3</v>
      </c>
      <c r="C48">
        <v>2</v>
      </c>
      <c r="D48">
        <v>3</v>
      </c>
      <c r="W48" s="3">
        <f t="shared" si="2"/>
        <v>2.6666666666666665</v>
      </c>
    </row>
    <row r="49" spans="1:23" ht="12.75" customHeight="1">
      <c r="A49" s="2" t="s">
        <v>13</v>
      </c>
      <c r="B49">
        <v>5</v>
      </c>
      <c r="C49">
        <v>3</v>
      </c>
      <c r="D49">
        <v>3</v>
      </c>
      <c r="W49" s="3">
        <f t="shared" si="2"/>
        <v>3.6666666666666665</v>
      </c>
    </row>
    <row r="50" spans="1:23" ht="12.75" customHeight="1">
      <c r="A50" s="2" t="s">
        <v>15</v>
      </c>
      <c r="B50">
        <v>5</v>
      </c>
      <c r="C50">
        <v>4</v>
      </c>
      <c r="D50">
        <v>4</v>
      </c>
      <c r="W50" s="3">
        <f t="shared" si="2"/>
        <v>4.333333333333333</v>
      </c>
    </row>
    <row r="51" spans="1:23" ht="12.75" customHeight="1">
      <c r="A51" s="2" t="s">
        <v>17</v>
      </c>
      <c r="B51">
        <v>5</v>
      </c>
      <c r="C51">
        <v>4</v>
      </c>
      <c r="D51">
        <v>3</v>
      </c>
      <c r="W51" s="3">
        <f t="shared" si="2"/>
        <v>4</v>
      </c>
    </row>
    <row r="52" spans="1:23" ht="12.75" customHeight="1">
      <c r="A52" s="2" t="s">
        <v>19</v>
      </c>
      <c r="B52" t="s">
        <v>53</v>
      </c>
      <c r="C52" t="s">
        <v>61</v>
      </c>
      <c r="D52" t="s">
        <v>53</v>
      </c>
      <c r="W52" s="3"/>
    </row>
    <row r="53" spans="1:23" ht="12.75" customHeight="1">
      <c r="A53" s="2" t="s">
        <v>20</v>
      </c>
      <c r="B53" t="s">
        <v>57</v>
      </c>
      <c r="C53" t="s">
        <v>23</v>
      </c>
      <c r="D53" t="s">
        <v>23</v>
      </c>
      <c r="W53" s="3"/>
    </row>
    <row r="54" spans="1:23" ht="12">
      <c r="A54" t="s">
        <v>25</v>
      </c>
      <c r="B54" s="4">
        <v>0.9</v>
      </c>
      <c r="C54" s="4">
        <v>1</v>
      </c>
      <c r="D54" s="4">
        <v>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W54" s="3">
        <f>AVERAGE(B54:V54)</f>
        <v>0.9666666666666667</v>
      </c>
    </row>
    <row r="55" spans="1:23" ht="12">
      <c r="A55" t="s">
        <v>27</v>
      </c>
      <c r="B55" t="s">
        <v>57</v>
      </c>
      <c r="C55">
        <v>5</v>
      </c>
      <c r="D55">
        <v>7</v>
      </c>
      <c r="W55" s="3">
        <f>AVERAGE(B55:V55)</f>
        <v>6</v>
      </c>
    </row>
    <row r="56" spans="1:23" ht="12">
      <c r="A56" t="s">
        <v>29</v>
      </c>
      <c r="B56" t="s">
        <v>61</v>
      </c>
      <c r="C56" t="s">
        <v>61</v>
      </c>
      <c r="D56" t="s">
        <v>61</v>
      </c>
      <c r="W56" s="3">
        <f>6/15</f>
        <v>0.4</v>
      </c>
    </row>
    <row r="57" spans="1:23" ht="12">
      <c r="A57" t="s">
        <v>31</v>
      </c>
      <c r="B57" t="s">
        <v>57</v>
      </c>
      <c r="C57" t="s">
        <v>41</v>
      </c>
      <c r="D57" t="s">
        <v>104</v>
      </c>
      <c r="W57" s="3"/>
    </row>
    <row r="58" spans="1:23" ht="12">
      <c r="A58" t="s">
        <v>34</v>
      </c>
      <c r="B58" t="s">
        <v>57</v>
      </c>
      <c r="C58" t="s">
        <v>35</v>
      </c>
      <c r="D58" t="s">
        <v>57</v>
      </c>
      <c r="W58" s="3">
        <f>7/14</f>
        <v>0.5</v>
      </c>
    </row>
    <row r="59" spans="1:23" ht="12">
      <c r="A59" t="s">
        <v>38</v>
      </c>
      <c r="B59">
        <v>3</v>
      </c>
      <c r="C59">
        <v>4</v>
      </c>
      <c r="D59">
        <v>4</v>
      </c>
      <c r="W59" s="3">
        <f>AVERAGE(B59:P59)</f>
        <v>3.6666666666666665</v>
      </c>
    </row>
    <row r="61" spans="1:23" ht="12.75" customHeight="1">
      <c r="A61" s="1" t="s">
        <v>101</v>
      </c>
      <c r="W61" s="1"/>
    </row>
    <row r="62" spans="1:23" ht="12.75" customHeight="1">
      <c r="A62" s="2" t="s">
        <v>1</v>
      </c>
      <c r="B62" t="s">
        <v>57</v>
      </c>
      <c r="C62">
        <v>4</v>
      </c>
      <c r="D62">
        <v>5</v>
      </c>
      <c r="E62">
        <v>5</v>
      </c>
      <c r="F62">
        <v>4</v>
      </c>
      <c r="G62">
        <v>4</v>
      </c>
      <c r="H62">
        <v>4</v>
      </c>
      <c r="I62">
        <v>4</v>
      </c>
      <c r="J62">
        <v>3</v>
      </c>
      <c r="K62">
        <v>4</v>
      </c>
      <c r="L62">
        <v>4</v>
      </c>
      <c r="M62">
        <v>4</v>
      </c>
      <c r="N62">
        <v>4</v>
      </c>
      <c r="O62">
        <v>5</v>
      </c>
      <c r="P62">
        <v>4</v>
      </c>
      <c r="Q62">
        <v>5</v>
      </c>
      <c r="R62">
        <v>4</v>
      </c>
      <c r="S62">
        <v>5</v>
      </c>
      <c r="W62" s="3">
        <f aca="true" t="shared" si="3" ref="W62:W71">AVERAGE(B62:V62)</f>
        <v>4.235294117647059</v>
      </c>
    </row>
    <row r="63" spans="1:23" ht="12.75" customHeight="1">
      <c r="A63" s="2" t="s">
        <v>4</v>
      </c>
      <c r="B63">
        <v>2</v>
      </c>
      <c r="C63">
        <v>4</v>
      </c>
      <c r="D63">
        <v>4</v>
      </c>
      <c r="E63">
        <v>4</v>
      </c>
      <c r="F63">
        <v>4</v>
      </c>
      <c r="G63">
        <v>3</v>
      </c>
      <c r="H63">
        <v>4</v>
      </c>
      <c r="I63">
        <v>4</v>
      </c>
      <c r="J63">
        <v>1</v>
      </c>
      <c r="K63">
        <v>3</v>
      </c>
      <c r="L63">
        <v>5</v>
      </c>
      <c r="M63">
        <v>4</v>
      </c>
      <c r="N63">
        <v>4</v>
      </c>
      <c r="O63">
        <v>4</v>
      </c>
      <c r="P63">
        <v>4</v>
      </c>
      <c r="Q63">
        <v>1</v>
      </c>
      <c r="R63">
        <v>3</v>
      </c>
      <c r="S63">
        <v>4</v>
      </c>
      <c r="W63" s="3">
        <f t="shared" si="3"/>
        <v>3.4444444444444446</v>
      </c>
    </row>
    <row r="64" spans="1:23" ht="12.75" customHeight="1">
      <c r="A64" s="2" t="s">
        <v>7</v>
      </c>
      <c r="B64">
        <v>4</v>
      </c>
      <c r="C64">
        <v>3</v>
      </c>
      <c r="D64">
        <v>4</v>
      </c>
      <c r="E64">
        <v>5</v>
      </c>
      <c r="F64">
        <v>3</v>
      </c>
      <c r="G64">
        <v>3</v>
      </c>
      <c r="H64">
        <v>4</v>
      </c>
      <c r="I64">
        <v>5</v>
      </c>
      <c r="J64">
        <v>3</v>
      </c>
      <c r="K64">
        <v>4</v>
      </c>
      <c r="L64">
        <v>4</v>
      </c>
      <c r="M64">
        <v>4</v>
      </c>
      <c r="N64">
        <v>3</v>
      </c>
      <c r="O64">
        <v>5</v>
      </c>
      <c r="P64">
        <v>4</v>
      </c>
      <c r="Q64">
        <v>2</v>
      </c>
      <c r="R64">
        <v>4</v>
      </c>
      <c r="S64">
        <v>5</v>
      </c>
      <c r="W64" s="3">
        <f t="shared" si="3"/>
        <v>3.8333333333333335</v>
      </c>
    </row>
    <row r="65" spans="1:23" ht="12.75" customHeight="1">
      <c r="A65" s="2" t="s">
        <v>8</v>
      </c>
      <c r="B65">
        <v>4</v>
      </c>
      <c r="C65">
        <v>5</v>
      </c>
      <c r="D65">
        <v>3</v>
      </c>
      <c r="E65">
        <v>5</v>
      </c>
      <c r="F65">
        <v>4</v>
      </c>
      <c r="G65">
        <v>4</v>
      </c>
      <c r="H65">
        <v>5</v>
      </c>
      <c r="I65">
        <v>5</v>
      </c>
      <c r="J65">
        <v>4</v>
      </c>
      <c r="K65">
        <v>4</v>
      </c>
      <c r="L65">
        <v>4</v>
      </c>
      <c r="M65">
        <v>4</v>
      </c>
      <c r="N65">
        <v>1</v>
      </c>
      <c r="O65">
        <v>4</v>
      </c>
      <c r="P65">
        <v>5</v>
      </c>
      <c r="Q65">
        <v>5</v>
      </c>
      <c r="R65">
        <v>3</v>
      </c>
      <c r="S65">
        <v>4</v>
      </c>
      <c r="W65" s="3">
        <f t="shared" si="3"/>
        <v>4.055555555555555</v>
      </c>
    </row>
    <row r="66" spans="1:23" ht="12.75" customHeight="1">
      <c r="A66" s="2" t="s">
        <v>9</v>
      </c>
      <c r="B66">
        <v>3</v>
      </c>
      <c r="C66">
        <v>3</v>
      </c>
      <c r="D66">
        <v>3</v>
      </c>
      <c r="E66">
        <v>4</v>
      </c>
      <c r="F66">
        <v>4</v>
      </c>
      <c r="G66">
        <v>3</v>
      </c>
      <c r="H66">
        <v>4</v>
      </c>
      <c r="I66">
        <v>4</v>
      </c>
      <c r="J66">
        <v>4</v>
      </c>
      <c r="K66">
        <v>5</v>
      </c>
      <c r="L66">
        <v>3</v>
      </c>
      <c r="M66">
        <v>4</v>
      </c>
      <c r="N66">
        <v>3</v>
      </c>
      <c r="O66">
        <v>3</v>
      </c>
      <c r="P66">
        <v>3</v>
      </c>
      <c r="Q66">
        <v>3</v>
      </c>
      <c r="R66">
        <v>3</v>
      </c>
      <c r="S66">
        <v>3</v>
      </c>
      <c r="W66" s="3">
        <f t="shared" si="3"/>
        <v>3.4444444444444446</v>
      </c>
    </row>
    <row r="67" spans="1:23" ht="12.75" customHeight="1">
      <c r="A67" s="2" t="s">
        <v>11</v>
      </c>
      <c r="B67">
        <v>3</v>
      </c>
      <c r="C67">
        <v>4</v>
      </c>
      <c r="D67">
        <v>4</v>
      </c>
      <c r="E67">
        <v>4</v>
      </c>
      <c r="F67">
        <v>4</v>
      </c>
      <c r="G67">
        <v>4</v>
      </c>
      <c r="H67">
        <v>4</v>
      </c>
      <c r="I67">
        <v>4</v>
      </c>
      <c r="J67">
        <v>5</v>
      </c>
      <c r="K67">
        <v>5</v>
      </c>
      <c r="L67">
        <v>4</v>
      </c>
      <c r="M67">
        <v>4</v>
      </c>
      <c r="N67">
        <v>4</v>
      </c>
      <c r="O67">
        <v>3</v>
      </c>
      <c r="P67">
        <v>3</v>
      </c>
      <c r="Q67">
        <v>5</v>
      </c>
      <c r="R67">
        <v>5</v>
      </c>
      <c r="S67">
        <v>4</v>
      </c>
      <c r="W67" s="3">
        <f t="shared" si="3"/>
        <v>4.055555555555555</v>
      </c>
    </row>
    <row r="68" spans="1:23" ht="12.75" customHeight="1">
      <c r="A68" s="2" t="s">
        <v>12</v>
      </c>
      <c r="B68">
        <v>2</v>
      </c>
      <c r="C68">
        <v>4</v>
      </c>
      <c r="D68">
        <v>4</v>
      </c>
      <c r="E68">
        <v>3</v>
      </c>
      <c r="F68">
        <v>2</v>
      </c>
      <c r="G68">
        <v>2</v>
      </c>
      <c r="H68">
        <v>4</v>
      </c>
      <c r="I68">
        <v>4</v>
      </c>
      <c r="J68">
        <v>2</v>
      </c>
      <c r="K68">
        <v>1</v>
      </c>
      <c r="L68">
        <v>3</v>
      </c>
      <c r="M68">
        <v>4</v>
      </c>
      <c r="N68">
        <v>2</v>
      </c>
      <c r="O68">
        <v>2</v>
      </c>
      <c r="P68">
        <v>2</v>
      </c>
      <c r="Q68">
        <v>5</v>
      </c>
      <c r="R68">
        <v>2</v>
      </c>
      <c r="S68">
        <v>4</v>
      </c>
      <c r="W68" s="3">
        <f t="shared" si="3"/>
        <v>2.888888888888889</v>
      </c>
    </row>
    <row r="69" spans="1:23" ht="12.75" customHeight="1">
      <c r="A69" s="2" t="s">
        <v>13</v>
      </c>
      <c r="B69">
        <v>3</v>
      </c>
      <c r="C69">
        <v>4</v>
      </c>
      <c r="D69">
        <v>4</v>
      </c>
      <c r="E69">
        <v>4</v>
      </c>
      <c r="F69">
        <v>5</v>
      </c>
      <c r="G69">
        <v>4</v>
      </c>
      <c r="H69">
        <v>5</v>
      </c>
      <c r="I69">
        <v>3</v>
      </c>
      <c r="J69">
        <v>1</v>
      </c>
      <c r="K69">
        <v>4</v>
      </c>
      <c r="L69">
        <v>4</v>
      </c>
      <c r="M69">
        <v>4</v>
      </c>
      <c r="N69">
        <v>3</v>
      </c>
      <c r="O69">
        <v>4</v>
      </c>
      <c r="P69">
        <v>4</v>
      </c>
      <c r="Q69">
        <v>2</v>
      </c>
      <c r="R69">
        <v>2</v>
      </c>
      <c r="S69">
        <v>4</v>
      </c>
      <c r="W69" s="3">
        <f t="shared" si="3"/>
        <v>3.5555555555555554</v>
      </c>
    </row>
    <row r="70" spans="1:23" ht="12.75" customHeight="1">
      <c r="A70" s="2" t="s">
        <v>15</v>
      </c>
      <c r="B70">
        <v>2</v>
      </c>
      <c r="C70">
        <v>4</v>
      </c>
      <c r="D70">
        <v>3</v>
      </c>
      <c r="E70">
        <v>4</v>
      </c>
      <c r="F70">
        <v>3</v>
      </c>
      <c r="G70">
        <v>3</v>
      </c>
      <c r="H70">
        <v>4</v>
      </c>
      <c r="I70">
        <v>4</v>
      </c>
      <c r="J70">
        <v>3</v>
      </c>
      <c r="K70">
        <v>4</v>
      </c>
      <c r="L70">
        <v>5</v>
      </c>
      <c r="M70">
        <v>4</v>
      </c>
      <c r="N70">
        <v>2</v>
      </c>
      <c r="O70">
        <v>5</v>
      </c>
      <c r="P70">
        <v>4</v>
      </c>
      <c r="Q70">
        <v>2</v>
      </c>
      <c r="R70">
        <v>3</v>
      </c>
      <c r="S70">
        <v>4</v>
      </c>
      <c r="W70" s="3">
        <f t="shared" si="3"/>
        <v>3.5</v>
      </c>
    </row>
    <row r="71" spans="1:23" ht="12.75" customHeight="1">
      <c r="A71" s="2" t="s">
        <v>17</v>
      </c>
      <c r="B71">
        <v>2</v>
      </c>
      <c r="C71">
        <v>4</v>
      </c>
      <c r="D71">
        <v>3</v>
      </c>
      <c r="E71">
        <v>4</v>
      </c>
      <c r="F71">
        <v>4</v>
      </c>
      <c r="G71">
        <v>2</v>
      </c>
      <c r="H71">
        <v>4</v>
      </c>
      <c r="I71">
        <v>4</v>
      </c>
      <c r="J71">
        <v>3</v>
      </c>
      <c r="K71">
        <v>4</v>
      </c>
      <c r="L71">
        <v>5</v>
      </c>
      <c r="M71">
        <v>4</v>
      </c>
      <c r="N71">
        <v>3</v>
      </c>
      <c r="O71">
        <v>4</v>
      </c>
      <c r="P71">
        <v>3</v>
      </c>
      <c r="Q71">
        <v>2</v>
      </c>
      <c r="R71">
        <v>3</v>
      </c>
      <c r="S71">
        <v>4</v>
      </c>
      <c r="W71" s="3">
        <f t="shared" si="3"/>
        <v>3.4444444444444446</v>
      </c>
    </row>
    <row r="72" spans="1:23" ht="12.75" customHeight="1">
      <c r="A72" s="2" t="s">
        <v>19</v>
      </c>
      <c r="B72" t="s">
        <v>53</v>
      </c>
      <c r="C72" t="s">
        <v>53</v>
      </c>
      <c r="D72" t="s">
        <v>53</v>
      </c>
      <c r="E72" t="s">
        <v>61</v>
      </c>
      <c r="F72" t="s">
        <v>61</v>
      </c>
      <c r="G72" t="s">
        <v>53</v>
      </c>
      <c r="H72" t="s">
        <v>53</v>
      </c>
      <c r="I72" t="s">
        <v>53</v>
      </c>
      <c r="J72" t="s">
        <v>53</v>
      </c>
      <c r="K72" t="s">
        <v>61</v>
      </c>
      <c r="L72" t="s">
        <v>53</v>
      </c>
      <c r="M72" t="s">
        <v>53</v>
      </c>
      <c r="N72" t="s">
        <v>53</v>
      </c>
      <c r="O72" t="s">
        <v>61</v>
      </c>
      <c r="P72" t="s">
        <v>53</v>
      </c>
      <c r="Q72" t="s">
        <v>53</v>
      </c>
      <c r="R72" t="s">
        <v>53</v>
      </c>
      <c r="S72" t="s">
        <v>53</v>
      </c>
      <c r="W72" s="3"/>
    </row>
    <row r="73" spans="1:23" ht="12.75" customHeight="1">
      <c r="A73" s="2" t="s">
        <v>20</v>
      </c>
      <c r="B73" t="s">
        <v>57</v>
      </c>
      <c r="C73" t="s">
        <v>21</v>
      </c>
      <c r="D73" t="s">
        <v>24</v>
      </c>
      <c r="E73" t="s">
        <v>60</v>
      </c>
      <c r="F73" t="s">
        <v>24</v>
      </c>
      <c r="G73" t="s">
        <v>43</v>
      </c>
      <c r="H73" t="s">
        <v>21</v>
      </c>
      <c r="I73" t="s">
        <v>105</v>
      </c>
      <c r="J73" t="s">
        <v>106</v>
      </c>
      <c r="K73" t="s">
        <v>43</v>
      </c>
      <c r="L73" t="s">
        <v>21</v>
      </c>
      <c r="M73" t="s">
        <v>24</v>
      </c>
      <c r="N73" t="s">
        <v>42</v>
      </c>
      <c r="O73" t="s">
        <v>21</v>
      </c>
      <c r="P73" t="s">
        <v>23</v>
      </c>
      <c r="Q73" t="s">
        <v>107</v>
      </c>
      <c r="R73" t="s">
        <v>57</v>
      </c>
      <c r="S73" t="s">
        <v>21</v>
      </c>
      <c r="W73" s="3"/>
    </row>
    <row r="74" spans="1:23" ht="12">
      <c r="A74" t="s">
        <v>25</v>
      </c>
      <c r="B74" s="4">
        <v>1</v>
      </c>
      <c r="C74" s="4">
        <v>1</v>
      </c>
      <c r="D74" s="4">
        <v>1</v>
      </c>
      <c r="E74" s="4">
        <v>0.75</v>
      </c>
      <c r="F74" s="4">
        <v>1</v>
      </c>
      <c r="G74" s="4">
        <v>1</v>
      </c>
      <c r="H74" s="4">
        <v>1</v>
      </c>
      <c r="I74" s="4">
        <v>0.1</v>
      </c>
      <c r="J74" s="4">
        <v>0.9</v>
      </c>
      <c r="K74" s="4">
        <v>1</v>
      </c>
      <c r="L74" s="4">
        <v>0.9</v>
      </c>
      <c r="M74" s="4">
        <v>1</v>
      </c>
      <c r="N74" s="4">
        <v>0.75</v>
      </c>
      <c r="O74" s="4">
        <v>1</v>
      </c>
      <c r="P74" s="4">
        <v>1</v>
      </c>
      <c r="Q74" s="4">
        <v>1</v>
      </c>
      <c r="R74" s="4">
        <v>0.9</v>
      </c>
      <c r="S74" s="4">
        <v>1</v>
      </c>
      <c r="T74" s="4"/>
      <c r="W74" s="3">
        <f>AVERAGE(B74:V74)</f>
        <v>0.9055555555555556</v>
      </c>
    </row>
    <row r="75" spans="1:23" ht="12">
      <c r="A75" t="s">
        <v>27</v>
      </c>
      <c r="B75">
        <v>2</v>
      </c>
      <c r="C75">
        <v>3</v>
      </c>
      <c r="D75">
        <v>2</v>
      </c>
      <c r="E75">
        <v>5</v>
      </c>
      <c r="F75">
        <v>4</v>
      </c>
      <c r="G75">
        <v>2</v>
      </c>
      <c r="H75">
        <v>2</v>
      </c>
      <c r="I75">
        <v>3</v>
      </c>
      <c r="J75">
        <v>2</v>
      </c>
      <c r="K75">
        <v>4</v>
      </c>
      <c r="L75">
        <v>2</v>
      </c>
      <c r="M75">
        <v>3</v>
      </c>
      <c r="N75">
        <v>5</v>
      </c>
      <c r="O75">
        <v>5</v>
      </c>
      <c r="P75">
        <v>2</v>
      </c>
      <c r="Q75">
        <v>2</v>
      </c>
      <c r="R75">
        <v>2</v>
      </c>
      <c r="S75">
        <v>3</v>
      </c>
      <c r="W75" s="3">
        <f>AVERAGE(B75:V75)</f>
        <v>2.9444444444444446</v>
      </c>
    </row>
    <row r="76" spans="1:23" ht="12">
      <c r="A76" t="s">
        <v>29</v>
      </c>
      <c r="B76" t="s">
        <v>53</v>
      </c>
      <c r="C76" t="s">
        <v>53</v>
      </c>
      <c r="D76" t="s">
        <v>53</v>
      </c>
      <c r="E76" t="s">
        <v>61</v>
      </c>
      <c r="F76" t="s">
        <v>61</v>
      </c>
      <c r="G76" t="s">
        <v>53</v>
      </c>
      <c r="H76" t="s">
        <v>53</v>
      </c>
      <c r="I76" t="s">
        <v>53</v>
      </c>
      <c r="J76" t="s">
        <v>53</v>
      </c>
      <c r="K76" t="s">
        <v>61</v>
      </c>
      <c r="L76" t="s">
        <v>53</v>
      </c>
      <c r="M76" t="s">
        <v>53</v>
      </c>
      <c r="N76" t="s">
        <v>61</v>
      </c>
      <c r="O76" t="s">
        <v>61</v>
      </c>
      <c r="P76" t="s">
        <v>53</v>
      </c>
      <c r="Q76" t="s">
        <v>53</v>
      </c>
      <c r="R76" t="s">
        <v>53</v>
      </c>
      <c r="S76" t="s">
        <v>53</v>
      </c>
      <c r="W76" s="3">
        <f>6/15</f>
        <v>0.4</v>
      </c>
    </row>
    <row r="77" spans="1:23" ht="12">
      <c r="A77" t="s">
        <v>31</v>
      </c>
      <c r="B77" t="s">
        <v>41</v>
      </c>
      <c r="C77" t="s">
        <v>41</v>
      </c>
      <c r="D77" t="s">
        <v>57</v>
      </c>
      <c r="E77" t="s">
        <v>103</v>
      </c>
      <c r="F77" t="s">
        <v>57</v>
      </c>
      <c r="G77" t="s">
        <v>41</v>
      </c>
      <c r="H77" t="s">
        <v>104</v>
      </c>
      <c r="I77" t="s">
        <v>104</v>
      </c>
      <c r="J77" t="s">
        <v>41</v>
      </c>
      <c r="K77" t="s">
        <v>57</v>
      </c>
      <c r="L77" t="s">
        <v>33</v>
      </c>
      <c r="M77" t="s">
        <v>57</v>
      </c>
      <c r="N77" t="s">
        <v>41</v>
      </c>
      <c r="O77" t="s">
        <v>41</v>
      </c>
      <c r="P77" t="s">
        <v>104</v>
      </c>
      <c r="Q77" t="s">
        <v>41</v>
      </c>
      <c r="R77" t="s">
        <v>33</v>
      </c>
      <c r="S77" t="s">
        <v>41</v>
      </c>
      <c r="W77" s="3"/>
    </row>
    <row r="78" spans="1:23" ht="12">
      <c r="A78" t="s">
        <v>34</v>
      </c>
      <c r="B78" t="s">
        <v>35</v>
      </c>
      <c r="C78" t="s">
        <v>35</v>
      </c>
      <c r="D78" t="s">
        <v>57</v>
      </c>
      <c r="E78" t="s">
        <v>36</v>
      </c>
      <c r="F78" t="s">
        <v>35</v>
      </c>
      <c r="G78" t="s">
        <v>36</v>
      </c>
      <c r="H78" t="s">
        <v>35</v>
      </c>
      <c r="I78" t="s">
        <v>36</v>
      </c>
      <c r="J78" t="s">
        <v>57</v>
      </c>
      <c r="K78" t="s">
        <v>35</v>
      </c>
      <c r="L78" t="s">
        <v>35</v>
      </c>
      <c r="M78" t="s">
        <v>35</v>
      </c>
      <c r="N78" t="s">
        <v>35</v>
      </c>
      <c r="O78" t="s">
        <v>35</v>
      </c>
      <c r="P78" t="s">
        <v>35</v>
      </c>
      <c r="Q78" t="s">
        <v>36</v>
      </c>
      <c r="R78" t="s">
        <v>35</v>
      </c>
      <c r="S78" t="s">
        <v>36</v>
      </c>
      <c r="W78" s="3">
        <f>7/14</f>
        <v>0.5</v>
      </c>
    </row>
    <row r="79" spans="1:23" ht="12">
      <c r="A79" t="s">
        <v>38</v>
      </c>
      <c r="B79">
        <v>1</v>
      </c>
      <c r="C79">
        <v>1</v>
      </c>
      <c r="D79">
        <v>1</v>
      </c>
      <c r="E79">
        <v>3</v>
      </c>
      <c r="F79">
        <v>2</v>
      </c>
      <c r="G79">
        <v>2</v>
      </c>
      <c r="H79">
        <v>1</v>
      </c>
      <c r="I79">
        <v>2</v>
      </c>
      <c r="J79">
        <v>1</v>
      </c>
      <c r="K79">
        <v>2</v>
      </c>
      <c r="L79">
        <v>3</v>
      </c>
      <c r="M79">
        <v>1</v>
      </c>
      <c r="N79">
        <v>2</v>
      </c>
      <c r="O79">
        <v>2</v>
      </c>
      <c r="P79">
        <v>2</v>
      </c>
      <c r="Q79">
        <v>1</v>
      </c>
      <c r="R79">
        <v>3</v>
      </c>
      <c r="S79">
        <v>2</v>
      </c>
      <c r="W79" s="3">
        <f>AVERAGE(B79:P79)</f>
        <v>1.7333333333333334</v>
      </c>
    </row>
    <row r="81" spans="1:23" ht="12.75" customHeight="1">
      <c r="A81" s="1" t="s">
        <v>102</v>
      </c>
      <c r="W81" s="1"/>
    </row>
    <row r="82" spans="1:23" ht="12.75" customHeight="1">
      <c r="A82" s="2" t="s">
        <v>1</v>
      </c>
      <c r="B82">
        <v>4</v>
      </c>
      <c r="C82">
        <v>4</v>
      </c>
      <c r="D82">
        <v>5</v>
      </c>
      <c r="E82">
        <v>3</v>
      </c>
      <c r="F82">
        <v>4</v>
      </c>
      <c r="G82">
        <v>4</v>
      </c>
      <c r="H82">
        <v>5</v>
      </c>
      <c r="I82">
        <v>4</v>
      </c>
      <c r="J82">
        <v>4</v>
      </c>
      <c r="W82" s="3">
        <f aca="true" t="shared" si="4" ref="W82:W91">AVERAGE(B82:V82)</f>
        <v>4.111111111111111</v>
      </c>
    </row>
    <row r="83" spans="1:23" ht="12.75" customHeight="1">
      <c r="A83" s="2" t="s">
        <v>4</v>
      </c>
      <c r="B83">
        <v>4</v>
      </c>
      <c r="C83">
        <v>3</v>
      </c>
      <c r="D83">
        <v>4</v>
      </c>
      <c r="E83">
        <v>3</v>
      </c>
      <c r="F83">
        <v>4</v>
      </c>
      <c r="G83">
        <v>4</v>
      </c>
      <c r="H83">
        <v>4</v>
      </c>
      <c r="I83">
        <v>5</v>
      </c>
      <c r="J83">
        <v>5</v>
      </c>
      <c r="W83" s="3">
        <f t="shared" si="4"/>
        <v>4</v>
      </c>
    </row>
    <row r="84" spans="1:23" ht="12.75" customHeight="1">
      <c r="A84" s="2" t="s">
        <v>7</v>
      </c>
      <c r="B84">
        <v>4</v>
      </c>
      <c r="C84">
        <v>2</v>
      </c>
      <c r="D84">
        <v>5</v>
      </c>
      <c r="E84">
        <v>3</v>
      </c>
      <c r="F84">
        <v>2</v>
      </c>
      <c r="G84">
        <v>3</v>
      </c>
      <c r="H84">
        <v>5</v>
      </c>
      <c r="I84">
        <v>4</v>
      </c>
      <c r="J84">
        <v>5</v>
      </c>
      <c r="W84" s="3">
        <f t="shared" si="4"/>
        <v>3.6666666666666665</v>
      </c>
    </row>
    <row r="85" spans="1:23" ht="12.75" customHeight="1">
      <c r="A85" s="2" t="s">
        <v>8</v>
      </c>
      <c r="B85">
        <v>5</v>
      </c>
      <c r="C85">
        <v>2</v>
      </c>
      <c r="D85">
        <v>5</v>
      </c>
      <c r="E85">
        <v>4</v>
      </c>
      <c r="F85">
        <v>4</v>
      </c>
      <c r="G85">
        <v>4</v>
      </c>
      <c r="H85">
        <v>4</v>
      </c>
      <c r="I85">
        <v>5</v>
      </c>
      <c r="J85">
        <v>5</v>
      </c>
      <c r="W85" s="3">
        <f t="shared" si="4"/>
        <v>4.222222222222222</v>
      </c>
    </row>
    <row r="86" spans="1:23" ht="12.75" customHeight="1">
      <c r="A86" s="2" t="s">
        <v>9</v>
      </c>
      <c r="B86">
        <v>3</v>
      </c>
      <c r="C86">
        <v>4</v>
      </c>
      <c r="D86">
        <v>4</v>
      </c>
      <c r="E86">
        <v>3</v>
      </c>
      <c r="F86">
        <v>4</v>
      </c>
      <c r="G86">
        <v>3</v>
      </c>
      <c r="H86">
        <v>4</v>
      </c>
      <c r="I86">
        <v>4</v>
      </c>
      <c r="J86">
        <v>4</v>
      </c>
      <c r="W86" s="3">
        <f t="shared" si="4"/>
        <v>3.6666666666666665</v>
      </c>
    </row>
    <row r="87" spans="1:23" ht="12.75" customHeight="1">
      <c r="A87" s="2" t="s">
        <v>11</v>
      </c>
      <c r="B87">
        <v>4</v>
      </c>
      <c r="C87">
        <v>5</v>
      </c>
      <c r="D87">
        <v>4</v>
      </c>
      <c r="E87">
        <v>5</v>
      </c>
      <c r="F87">
        <v>4</v>
      </c>
      <c r="G87">
        <v>4</v>
      </c>
      <c r="H87">
        <v>5</v>
      </c>
      <c r="I87">
        <v>4</v>
      </c>
      <c r="J87">
        <v>4</v>
      </c>
      <c r="W87" s="3">
        <f t="shared" si="4"/>
        <v>4.333333333333333</v>
      </c>
    </row>
    <row r="88" spans="1:23" ht="12.75" customHeight="1">
      <c r="A88" s="2" t="s">
        <v>12</v>
      </c>
      <c r="B88">
        <v>3</v>
      </c>
      <c r="C88">
        <v>1</v>
      </c>
      <c r="D88">
        <v>2</v>
      </c>
      <c r="E88">
        <v>3</v>
      </c>
      <c r="F88">
        <v>3</v>
      </c>
      <c r="G88">
        <v>3</v>
      </c>
      <c r="H88">
        <v>5</v>
      </c>
      <c r="I88">
        <v>4</v>
      </c>
      <c r="J88">
        <v>4</v>
      </c>
      <c r="W88" s="3">
        <f t="shared" si="4"/>
        <v>3.111111111111111</v>
      </c>
    </row>
    <row r="89" spans="1:23" ht="12.75" customHeight="1">
      <c r="A89" s="2" t="s">
        <v>13</v>
      </c>
      <c r="B89">
        <v>5</v>
      </c>
      <c r="C89">
        <v>3</v>
      </c>
      <c r="D89">
        <v>3</v>
      </c>
      <c r="E89">
        <v>3</v>
      </c>
      <c r="F89">
        <v>4</v>
      </c>
      <c r="G89">
        <v>4</v>
      </c>
      <c r="H89">
        <v>5</v>
      </c>
      <c r="I89">
        <v>5</v>
      </c>
      <c r="J89">
        <v>5</v>
      </c>
      <c r="W89" s="3">
        <f t="shared" si="4"/>
        <v>4.111111111111111</v>
      </c>
    </row>
    <row r="90" spans="1:23" ht="12.75" customHeight="1">
      <c r="A90" s="2" t="s">
        <v>15</v>
      </c>
      <c r="B90">
        <v>4</v>
      </c>
      <c r="C90">
        <v>3</v>
      </c>
      <c r="D90">
        <v>4</v>
      </c>
      <c r="E90">
        <v>2</v>
      </c>
      <c r="F90">
        <v>4</v>
      </c>
      <c r="G90">
        <v>3</v>
      </c>
      <c r="H90">
        <v>4</v>
      </c>
      <c r="I90">
        <v>5</v>
      </c>
      <c r="J90">
        <v>5</v>
      </c>
      <c r="W90" s="3">
        <f t="shared" si="4"/>
        <v>3.7777777777777777</v>
      </c>
    </row>
    <row r="91" spans="1:23" ht="12.75" customHeight="1">
      <c r="A91" s="2" t="s">
        <v>17</v>
      </c>
      <c r="B91">
        <v>4</v>
      </c>
      <c r="C91">
        <v>2</v>
      </c>
      <c r="D91">
        <v>3</v>
      </c>
      <c r="E91">
        <v>3</v>
      </c>
      <c r="F91">
        <v>4</v>
      </c>
      <c r="G91">
        <v>3</v>
      </c>
      <c r="H91">
        <v>4</v>
      </c>
      <c r="I91">
        <v>4</v>
      </c>
      <c r="J91">
        <v>5</v>
      </c>
      <c r="W91" s="3">
        <f t="shared" si="4"/>
        <v>3.5555555555555554</v>
      </c>
    </row>
    <row r="92" spans="1:23" ht="12.75" customHeight="1">
      <c r="A92" s="2" t="s">
        <v>19</v>
      </c>
      <c r="B92" t="s">
        <v>61</v>
      </c>
      <c r="C92" t="s">
        <v>61</v>
      </c>
      <c r="D92" t="s">
        <v>61</v>
      </c>
      <c r="E92" t="s">
        <v>53</v>
      </c>
      <c r="F92" t="s">
        <v>61</v>
      </c>
      <c r="G92" t="s">
        <v>61</v>
      </c>
      <c r="H92" t="s">
        <v>61</v>
      </c>
      <c r="I92" t="s">
        <v>61</v>
      </c>
      <c r="J92" t="s">
        <v>61</v>
      </c>
      <c r="W92" s="3"/>
    </row>
    <row r="93" spans="1:23" ht="12.75" customHeight="1">
      <c r="A93" s="2" t="s">
        <v>20</v>
      </c>
      <c r="B93" t="s">
        <v>21</v>
      </c>
      <c r="C93" t="s">
        <v>43</v>
      </c>
      <c r="D93" t="s">
        <v>24</v>
      </c>
      <c r="E93" t="s">
        <v>108</v>
      </c>
      <c r="F93" t="s">
        <v>42</v>
      </c>
      <c r="G93" t="s">
        <v>22</v>
      </c>
      <c r="H93" t="s">
        <v>21</v>
      </c>
      <c r="I93" t="s">
        <v>21</v>
      </c>
      <c r="J93" t="s">
        <v>42</v>
      </c>
      <c r="W93" s="3"/>
    </row>
    <row r="94" spans="1:23" ht="12">
      <c r="A94" t="s">
        <v>25</v>
      </c>
      <c r="B94" s="4">
        <v>1</v>
      </c>
      <c r="C94" s="4">
        <v>1</v>
      </c>
      <c r="D94" s="4">
        <v>0.9</v>
      </c>
      <c r="E94" s="4">
        <v>0.75</v>
      </c>
      <c r="F94" s="4">
        <v>0.9</v>
      </c>
      <c r="G94" s="4">
        <v>1</v>
      </c>
      <c r="H94" s="4">
        <v>1</v>
      </c>
      <c r="I94" s="4">
        <v>0.9</v>
      </c>
      <c r="J94" s="4">
        <v>0.75</v>
      </c>
      <c r="W94" s="3">
        <f>AVERAGE(B94:V94)</f>
        <v>0.911111111111111</v>
      </c>
    </row>
    <row r="95" spans="1:23" ht="12">
      <c r="A95" t="s">
        <v>27</v>
      </c>
      <c r="B95">
        <v>7</v>
      </c>
      <c r="C95">
        <v>8</v>
      </c>
      <c r="D95">
        <v>5</v>
      </c>
      <c r="E95">
        <v>5</v>
      </c>
      <c r="F95">
        <v>7</v>
      </c>
      <c r="G95">
        <v>8</v>
      </c>
      <c r="H95">
        <v>6</v>
      </c>
      <c r="I95">
        <v>9</v>
      </c>
      <c r="J95">
        <v>6</v>
      </c>
      <c r="W95" s="3">
        <f>AVERAGE(B95:V95)</f>
        <v>6.777777777777778</v>
      </c>
    </row>
    <row r="96" spans="1:23" ht="12">
      <c r="A96" t="s">
        <v>29</v>
      </c>
      <c r="B96" t="s">
        <v>61</v>
      </c>
      <c r="C96" t="s">
        <v>61</v>
      </c>
      <c r="D96" t="s">
        <v>61</v>
      </c>
      <c r="E96" t="s">
        <v>61</v>
      </c>
      <c r="F96" t="s">
        <v>61</v>
      </c>
      <c r="G96" t="s">
        <v>61</v>
      </c>
      <c r="H96" t="s">
        <v>61</v>
      </c>
      <c r="I96" t="s">
        <v>61</v>
      </c>
      <c r="J96" t="s">
        <v>61</v>
      </c>
      <c r="W96" s="3">
        <f>6/15</f>
        <v>0.4</v>
      </c>
    </row>
    <row r="97" spans="1:23" ht="12">
      <c r="A97" t="s">
        <v>31</v>
      </c>
      <c r="B97" t="s">
        <v>57</v>
      </c>
      <c r="C97" t="s">
        <v>41</v>
      </c>
      <c r="D97" t="s">
        <v>41</v>
      </c>
      <c r="E97" t="s">
        <v>104</v>
      </c>
      <c r="F97" t="s">
        <v>41</v>
      </c>
      <c r="G97" t="s">
        <v>41</v>
      </c>
      <c r="H97" t="s">
        <v>41</v>
      </c>
      <c r="I97" t="s">
        <v>41</v>
      </c>
      <c r="J97" t="s">
        <v>57</v>
      </c>
      <c r="W97" s="3"/>
    </row>
    <row r="98" spans="1:23" ht="12">
      <c r="A98" t="s">
        <v>34</v>
      </c>
      <c r="B98" t="s">
        <v>57</v>
      </c>
      <c r="C98" t="s">
        <v>35</v>
      </c>
      <c r="D98" t="s">
        <v>35</v>
      </c>
      <c r="E98" t="s">
        <v>35</v>
      </c>
      <c r="F98" t="s">
        <v>35</v>
      </c>
      <c r="G98" t="s">
        <v>35</v>
      </c>
      <c r="H98" t="s">
        <v>35</v>
      </c>
      <c r="I98" t="s">
        <v>57</v>
      </c>
      <c r="J98" t="s">
        <v>36</v>
      </c>
      <c r="W98" s="3">
        <f>7/14</f>
        <v>0.5</v>
      </c>
    </row>
    <row r="99" spans="1:23" ht="12">
      <c r="A99" t="s">
        <v>38</v>
      </c>
      <c r="B99" t="s">
        <v>57</v>
      </c>
      <c r="C99">
        <v>4</v>
      </c>
      <c r="D99">
        <v>3</v>
      </c>
      <c r="E99">
        <v>3</v>
      </c>
      <c r="F99">
        <v>3</v>
      </c>
      <c r="G99">
        <v>3</v>
      </c>
      <c r="H99">
        <v>3</v>
      </c>
      <c r="I99">
        <v>3</v>
      </c>
      <c r="J99">
        <v>3</v>
      </c>
      <c r="W99" s="3">
        <f>AVERAGE(B99:P99)</f>
        <v>3.125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">
      <selection activeCell="Z13" sqref="Z13"/>
    </sheetView>
  </sheetViews>
  <sheetFormatPr defaultColWidth="8.8515625" defaultRowHeight="12.75"/>
  <cols>
    <col min="1" max="1" width="18.00390625" style="0" customWidth="1"/>
  </cols>
  <sheetData>
    <row r="1" spans="1:23" ht="12">
      <c r="A1" s="1" t="s">
        <v>114</v>
      </c>
      <c r="W1" s="1"/>
    </row>
    <row r="2" spans="1:23" ht="12.75" customHeight="1">
      <c r="A2" s="2" t="s">
        <v>1</v>
      </c>
      <c r="B2">
        <v>5</v>
      </c>
      <c r="C2">
        <v>4</v>
      </c>
      <c r="D2">
        <v>4</v>
      </c>
      <c r="E2">
        <v>4</v>
      </c>
      <c r="F2">
        <v>5</v>
      </c>
      <c r="G2">
        <v>4</v>
      </c>
      <c r="H2">
        <v>4</v>
      </c>
      <c r="I2">
        <v>4</v>
      </c>
      <c r="J2">
        <v>4</v>
      </c>
      <c r="K2">
        <v>4</v>
      </c>
      <c r="L2">
        <v>4</v>
      </c>
      <c r="M2">
        <v>4</v>
      </c>
      <c r="N2">
        <v>5</v>
      </c>
      <c r="O2" s="8" t="s">
        <v>57</v>
      </c>
      <c r="P2" s="8">
        <v>4</v>
      </c>
      <c r="Q2" s="8">
        <v>5</v>
      </c>
      <c r="R2" s="8">
        <v>4</v>
      </c>
      <c r="S2" s="8">
        <v>5</v>
      </c>
      <c r="T2" s="8">
        <v>3</v>
      </c>
      <c r="U2" s="8">
        <v>5</v>
      </c>
      <c r="V2" s="8">
        <v>4</v>
      </c>
      <c r="W2" s="3">
        <f aca="true" t="shared" si="0" ref="W2:W11">AVERAGE(B2:V2)</f>
        <v>4.25</v>
      </c>
    </row>
    <row r="3" spans="1:23" ht="12.75" customHeight="1">
      <c r="A3" s="2" t="s">
        <v>4</v>
      </c>
      <c r="B3">
        <v>4</v>
      </c>
      <c r="C3">
        <v>4</v>
      </c>
      <c r="D3">
        <v>4</v>
      </c>
      <c r="E3">
        <v>4</v>
      </c>
      <c r="F3">
        <v>4</v>
      </c>
      <c r="G3">
        <v>5</v>
      </c>
      <c r="H3">
        <v>4</v>
      </c>
      <c r="I3">
        <v>3</v>
      </c>
      <c r="J3">
        <v>5</v>
      </c>
      <c r="K3">
        <v>3</v>
      </c>
      <c r="L3">
        <v>4</v>
      </c>
      <c r="M3">
        <v>4</v>
      </c>
      <c r="N3">
        <v>3</v>
      </c>
      <c r="O3">
        <v>5</v>
      </c>
      <c r="P3">
        <v>3</v>
      </c>
      <c r="Q3">
        <v>2</v>
      </c>
      <c r="R3">
        <v>3</v>
      </c>
      <c r="S3">
        <v>3</v>
      </c>
      <c r="T3">
        <v>1</v>
      </c>
      <c r="U3">
        <v>4</v>
      </c>
      <c r="V3">
        <v>3</v>
      </c>
      <c r="W3" s="3">
        <f t="shared" si="0"/>
        <v>3.5714285714285716</v>
      </c>
    </row>
    <row r="4" spans="1:23" ht="12.75" customHeight="1">
      <c r="A4" s="2" t="s">
        <v>7</v>
      </c>
      <c r="B4">
        <v>4</v>
      </c>
      <c r="C4">
        <v>4</v>
      </c>
      <c r="D4">
        <v>3</v>
      </c>
      <c r="E4">
        <v>3</v>
      </c>
      <c r="F4">
        <v>5</v>
      </c>
      <c r="G4">
        <v>2</v>
      </c>
      <c r="H4">
        <v>4</v>
      </c>
      <c r="I4">
        <v>4</v>
      </c>
      <c r="J4">
        <v>4</v>
      </c>
      <c r="K4">
        <v>3</v>
      </c>
      <c r="L4">
        <v>4</v>
      </c>
      <c r="M4">
        <v>2</v>
      </c>
      <c r="N4">
        <v>3</v>
      </c>
      <c r="O4">
        <v>4</v>
      </c>
      <c r="P4">
        <v>3</v>
      </c>
      <c r="Q4">
        <v>3</v>
      </c>
      <c r="R4">
        <v>2</v>
      </c>
      <c r="S4">
        <v>4</v>
      </c>
      <c r="T4">
        <v>2</v>
      </c>
      <c r="U4">
        <v>5</v>
      </c>
      <c r="V4">
        <v>4</v>
      </c>
      <c r="W4" s="3">
        <f t="shared" si="0"/>
        <v>3.4285714285714284</v>
      </c>
    </row>
    <row r="5" spans="1:23" ht="12.75" customHeight="1">
      <c r="A5" s="2" t="s">
        <v>8</v>
      </c>
      <c r="B5">
        <v>4</v>
      </c>
      <c r="C5">
        <v>5</v>
      </c>
      <c r="D5">
        <v>3</v>
      </c>
      <c r="E5">
        <v>3</v>
      </c>
      <c r="F5">
        <v>5</v>
      </c>
      <c r="G5">
        <v>4</v>
      </c>
      <c r="H5">
        <v>5</v>
      </c>
      <c r="I5">
        <v>3</v>
      </c>
      <c r="J5">
        <v>5</v>
      </c>
      <c r="K5">
        <v>5</v>
      </c>
      <c r="L5">
        <v>5</v>
      </c>
      <c r="M5">
        <v>3</v>
      </c>
      <c r="N5">
        <v>5</v>
      </c>
      <c r="O5">
        <v>5</v>
      </c>
      <c r="P5">
        <v>2</v>
      </c>
      <c r="Q5">
        <v>4</v>
      </c>
      <c r="R5">
        <v>2</v>
      </c>
      <c r="S5">
        <v>4</v>
      </c>
      <c r="T5">
        <v>1</v>
      </c>
      <c r="U5">
        <v>3</v>
      </c>
      <c r="V5">
        <v>4</v>
      </c>
      <c r="W5" s="3">
        <f t="shared" si="0"/>
        <v>3.8095238095238093</v>
      </c>
    </row>
    <row r="6" spans="1:23" ht="12.75" customHeight="1">
      <c r="A6" s="2" t="s">
        <v>9</v>
      </c>
      <c r="B6">
        <v>4</v>
      </c>
      <c r="C6">
        <v>3</v>
      </c>
      <c r="D6">
        <v>4</v>
      </c>
      <c r="E6">
        <v>3</v>
      </c>
      <c r="F6">
        <v>4</v>
      </c>
      <c r="G6">
        <v>4</v>
      </c>
      <c r="H6">
        <v>4</v>
      </c>
      <c r="I6">
        <v>5</v>
      </c>
      <c r="J6">
        <v>3</v>
      </c>
      <c r="K6">
        <v>4</v>
      </c>
      <c r="L6">
        <v>4</v>
      </c>
      <c r="M6">
        <v>4</v>
      </c>
      <c r="N6">
        <v>4</v>
      </c>
      <c r="O6">
        <v>3</v>
      </c>
      <c r="P6">
        <v>4</v>
      </c>
      <c r="Q6">
        <v>4</v>
      </c>
      <c r="R6">
        <v>3</v>
      </c>
      <c r="S6">
        <v>4</v>
      </c>
      <c r="T6">
        <v>5</v>
      </c>
      <c r="U6">
        <v>4</v>
      </c>
      <c r="V6">
        <v>4</v>
      </c>
      <c r="W6" s="3">
        <f t="shared" si="0"/>
        <v>3.857142857142857</v>
      </c>
    </row>
    <row r="7" spans="1:23" ht="12.75" customHeight="1">
      <c r="A7" s="2" t="s">
        <v>11</v>
      </c>
      <c r="B7">
        <v>3</v>
      </c>
      <c r="C7">
        <v>5</v>
      </c>
      <c r="D7">
        <v>3</v>
      </c>
      <c r="E7">
        <v>3</v>
      </c>
      <c r="F7">
        <v>4</v>
      </c>
      <c r="G7">
        <v>3</v>
      </c>
      <c r="H7">
        <v>4</v>
      </c>
      <c r="I7">
        <v>5</v>
      </c>
      <c r="J7">
        <v>3</v>
      </c>
      <c r="K7">
        <v>4</v>
      </c>
      <c r="L7">
        <v>4</v>
      </c>
      <c r="M7">
        <v>5</v>
      </c>
      <c r="N7">
        <v>4</v>
      </c>
      <c r="O7">
        <v>2</v>
      </c>
      <c r="P7">
        <v>4</v>
      </c>
      <c r="Q7">
        <v>4</v>
      </c>
      <c r="R7">
        <v>4</v>
      </c>
      <c r="S7">
        <v>4</v>
      </c>
      <c r="T7">
        <v>5</v>
      </c>
      <c r="U7">
        <v>5</v>
      </c>
      <c r="V7">
        <v>5</v>
      </c>
      <c r="W7" s="3">
        <f t="shared" si="0"/>
        <v>3.9523809523809526</v>
      </c>
    </row>
    <row r="8" spans="1:23" ht="12.75" customHeight="1">
      <c r="A8" s="2" t="s">
        <v>12</v>
      </c>
      <c r="B8">
        <v>5</v>
      </c>
      <c r="C8">
        <v>4</v>
      </c>
      <c r="D8">
        <v>4</v>
      </c>
      <c r="E8">
        <v>3</v>
      </c>
      <c r="F8">
        <v>3</v>
      </c>
      <c r="G8">
        <v>2</v>
      </c>
      <c r="H8">
        <v>3</v>
      </c>
      <c r="I8">
        <v>3</v>
      </c>
      <c r="J8">
        <v>3</v>
      </c>
      <c r="K8">
        <v>3</v>
      </c>
      <c r="L8">
        <v>3</v>
      </c>
      <c r="M8">
        <v>3</v>
      </c>
      <c r="N8">
        <v>3</v>
      </c>
      <c r="O8">
        <v>1</v>
      </c>
      <c r="P8">
        <v>4</v>
      </c>
      <c r="Q8">
        <v>3</v>
      </c>
      <c r="R8">
        <v>4</v>
      </c>
      <c r="S8">
        <v>3</v>
      </c>
      <c r="T8">
        <v>1</v>
      </c>
      <c r="U8">
        <v>3</v>
      </c>
      <c r="V8">
        <v>3</v>
      </c>
      <c r="W8" s="3">
        <f t="shared" si="0"/>
        <v>3.0476190476190474</v>
      </c>
    </row>
    <row r="9" spans="1:23" ht="12.75" customHeight="1">
      <c r="A9" s="2" t="s">
        <v>13</v>
      </c>
      <c r="B9">
        <v>5</v>
      </c>
      <c r="C9">
        <v>5</v>
      </c>
      <c r="D9">
        <v>4</v>
      </c>
      <c r="E9">
        <v>4</v>
      </c>
      <c r="F9">
        <v>4</v>
      </c>
      <c r="G9">
        <v>4</v>
      </c>
      <c r="H9">
        <v>5</v>
      </c>
      <c r="I9">
        <v>4</v>
      </c>
      <c r="J9">
        <v>4</v>
      </c>
      <c r="K9">
        <v>5</v>
      </c>
      <c r="L9">
        <v>3</v>
      </c>
      <c r="M9">
        <v>2</v>
      </c>
      <c r="N9">
        <v>3</v>
      </c>
      <c r="O9">
        <v>4</v>
      </c>
      <c r="P9">
        <v>4</v>
      </c>
      <c r="Q9">
        <v>3</v>
      </c>
      <c r="R9">
        <v>2</v>
      </c>
      <c r="S9">
        <v>5</v>
      </c>
      <c r="T9">
        <v>3</v>
      </c>
      <c r="U9">
        <v>4</v>
      </c>
      <c r="V9">
        <v>2</v>
      </c>
      <c r="W9" s="3">
        <f t="shared" si="0"/>
        <v>3.761904761904762</v>
      </c>
    </row>
    <row r="10" spans="1:23" ht="12.75" customHeight="1">
      <c r="A10" s="2" t="s">
        <v>15</v>
      </c>
      <c r="B10">
        <v>5</v>
      </c>
      <c r="C10">
        <v>4</v>
      </c>
      <c r="D10">
        <v>4</v>
      </c>
      <c r="E10">
        <v>4</v>
      </c>
      <c r="F10">
        <v>4</v>
      </c>
      <c r="G10">
        <v>3</v>
      </c>
      <c r="H10">
        <v>4</v>
      </c>
      <c r="I10">
        <v>3</v>
      </c>
      <c r="J10">
        <v>4</v>
      </c>
      <c r="K10">
        <v>3</v>
      </c>
      <c r="L10">
        <v>4</v>
      </c>
      <c r="M10">
        <v>3</v>
      </c>
      <c r="N10">
        <v>3</v>
      </c>
      <c r="O10">
        <v>4</v>
      </c>
      <c r="P10">
        <v>3</v>
      </c>
      <c r="Q10">
        <v>2</v>
      </c>
      <c r="R10">
        <v>2</v>
      </c>
      <c r="S10">
        <v>4</v>
      </c>
      <c r="T10">
        <v>2</v>
      </c>
      <c r="U10">
        <v>4</v>
      </c>
      <c r="V10">
        <v>4</v>
      </c>
      <c r="W10" s="3">
        <f t="shared" si="0"/>
        <v>3.4761904761904763</v>
      </c>
    </row>
    <row r="11" spans="1:23" ht="12.75" customHeight="1">
      <c r="A11" s="2" t="s">
        <v>17</v>
      </c>
      <c r="B11">
        <v>5</v>
      </c>
      <c r="C11">
        <v>4</v>
      </c>
      <c r="D11">
        <v>4</v>
      </c>
      <c r="E11">
        <v>3</v>
      </c>
      <c r="F11">
        <v>4</v>
      </c>
      <c r="G11">
        <v>5</v>
      </c>
      <c r="H11">
        <v>5</v>
      </c>
      <c r="I11">
        <v>4</v>
      </c>
      <c r="J11">
        <v>4</v>
      </c>
      <c r="K11">
        <v>4</v>
      </c>
      <c r="L11">
        <v>3</v>
      </c>
      <c r="M11" s="8" t="s">
        <v>57</v>
      </c>
      <c r="N11" s="8">
        <v>4</v>
      </c>
      <c r="O11" s="8">
        <v>5</v>
      </c>
      <c r="P11" s="8">
        <v>2</v>
      </c>
      <c r="Q11" s="8">
        <v>2</v>
      </c>
      <c r="R11" s="8">
        <v>2</v>
      </c>
      <c r="S11" s="8">
        <v>4</v>
      </c>
      <c r="T11" s="8">
        <v>2</v>
      </c>
      <c r="U11" s="8">
        <v>4</v>
      </c>
      <c r="V11" s="8">
        <v>3</v>
      </c>
      <c r="W11" s="3">
        <f t="shared" si="0"/>
        <v>3.65</v>
      </c>
    </row>
    <row r="12" spans="1:23" ht="12.75" customHeight="1">
      <c r="A12" s="2" t="s">
        <v>19</v>
      </c>
      <c r="B12" s="8" t="s">
        <v>61</v>
      </c>
      <c r="C12" s="8" t="s">
        <v>61</v>
      </c>
      <c r="D12" s="8" t="s">
        <v>61</v>
      </c>
      <c r="E12" s="8" t="s">
        <v>53</v>
      </c>
      <c r="F12" s="8" t="s">
        <v>53</v>
      </c>
      <c r="G12" s="8" t="s">
        <v>61</v>
      </c>
      <c r="H12" s="8" t="s">
        <v>119</v>
      </c>
      <c r="I12" s="8" t="s">
        <v>53</v>
      </c>
      <c r="J12" s="8" t="s">
        <v>53</v>
      </c>
      <c r="K12" s="8" t="s">
        <v>61</v>
      </c>
      <c r="L12" s="8" t="s">
        <v>53</v>
      </c>
      <c r="M12" s="8" t="s">
        <v>53</v>
      </c>
      <c r="N12" s="8" t="s">
        <v>53</v>
      </c>
      <c r="O12" s="8" t="s">
        <v>61</v>
      </c>
      <c r="P12" s="8" t="s">
        <v>53</v>
      </c>
      <c r="Q12" s="8" t="s">
        <v>53</v>
      </c>
      <c r="R12" s="8" t="s">
        <v>53</v>
      </c>
      <c r="S12" s="8" t="s">
        <v>57</v>
      </c>
      <c r="T12" s="8" t="s">
        <v>61</v>
      </c>
      <c r="U12" s="8" t="s">
        <v>61</v>
      </c>
      <c r="V12" s="8" t="s">
        <v>53</v>
      </c>
      <c r="W12" s="3"/>
    </row>
    <row r="13" spans="1:23" ht="12.75" customHeight="1">
      <c r="A13" s="2" t="s">
        <v>20</v>
      </c>
      <c r="B13" s="8" t="s">
        <v>23</v>
      </c>
      <c r="C13" s="8" t="s">
        <v>22</v>
      </c>
      <c r="D13" s="8" t="s">
        <v>24</v>
      </c>
      <c r="E13" s="8" t="s">
        <v>23</v>
      </c>
      <c r="F13" s="8" t="s">
        <v>24</v>
      </c>
      <c r="G13" s="8" t="s">
        <v>22</v>
      </c>
      <c r="H13" s="8" t="s">
        <v>22</v>
      </c>
      <c r="I13" s="8" t="s">
        <v>42</v>
      </c>
      <c r="J13" s="8" t="s">
        <v>23</v>
      </c>
      <c r="K13" s="8" t="s">
        <v>23</v>
      </c>
      <c r="L13" s="8" t="s">
        <v>42</v>
      </c>
      <c r="M13" s="8" t="s">
        <v>57</v>
      </c>
      <c r="N13" s="8" t="s">
        <v>22</v>
      </c>
      <c r="O13" s="8" t="s">
        <v>23</v>
      </c>
      <c r="P13" s="8" t="s">
        <v>42</v>
      </c>
      <c r="Q13" s="8" t="s">
        <v>122</v>
      </c>
      <c r="R13" s="8" t="s">
        <v>121</v>
      </c>
      <c r="S13" s="8" t="s">
        <v>22</v>
      </c>
      <c r="T13" s="8" t="s">
        <v>42</v>
      </c>
      <c r="U13" s="8" t="s">
        <v>63</v>
      </c>
      <c r="V13" s="8" t="s">
        <v>121</v>
      </c>
      <c r="W13" s="3"/>
    </row>
    <row r="14" spans="1:23" ht="12">
      <c r="A14" t="s">
        <v>25</v>
      </c>
      <c r="B14" s="4">
        <v>0.9</v>
      </c>
      <c r="C14" s="4">
        <v>1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0.9</v>
      </c>
      <c r="K14" s="9">
        <v>1</v>
      </c>
      <c r="L14" s="9">
        <v>1</v>
      </c>
      <c r="M14" s="9">
        <v>1</v>
      </c>
      <c r="N14" s="9">
        <v>0.9</v>
      </c>
      <c r="O14" s="9">
        <v>1</v>
      </c>
      <c r="P14" s="9">
        <v>0.9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3">
        <f>AVERAGE(B14:V14)</f>
        <v>0.980952380952381</v>
      </c>
    </row>
    <row r="15" spans="1:23" ht="12">
      <c r="A15" t="s">
        <v>27</v>
      </c>
      <c r="B15" s="8">
        <v>1</v>
      </c>
      <c r="C15" s="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  <c r="L15" s="8">
        <v>1</v>
      </c>
      <c r="M15" s="8">
        <v>1</v>
      </c>
      <c r="N15" s="8">
        <v>1</v>
      </c>
      <c r="O15" s="8">
        <v>1</v>
      </c>
      <c r="P15" s="8">
        <v>1</v>
      </c>
      <c r="Q15" s="8">
        <v>1</v>
      </c>
      <c r="R15" s="8">
        <v>1</v>
      </c>
      <c r="S15" s="8">
        <v>1</v>
      </c>
      <c r="T15" s="8">
        <v>1</v>
      </c>
      <c r="U15" s="8">
        <v>1</v>
      </c>
      <c r="V15" s="8">
        <v>1</v>
      </c>
      <c r="W15" s="3">
        <f>AVERAGE(B15:V15)</f>
        <v>1</v>
      </c>
    </row>
    <row r="16" spans="1:23" ht="12">
      <c r="A16" t="s">
        <v>29</v>
      </c>
      <c r="B16" s="8" t="s">
        <v>117</v>
      </c>
      <c r="C16" s="8" t="s">
        <v>117</v>
      </c>
      <c r="D16" s="8" t="s">
        <v>53</v>
      </c>
      <c r="E16" s="8" t="s">
        <v>53</v>
      </c>
      <c r="F16" s="8" t="s">
        <v>53</v>
      </c>
      <c r="G16" s="8" t="s">
        <v>57</v>
      </c>
      <c r="H16" s="8" t="s">
        <v>61</v>
      </c>
      <c r="I16" s="8" t="s">
        <v>53</v>
      </c>
      <c r="J16" s="8" t="s">
        <v>53</v>
      </c>
      <c r="K16" s="8" t="s">
        <v>53</v>
      </c>
      <c r="L16" s="8" t="s">
        <v>53</v>
      </c>
      <c r="M16" s="8" t="s">
        <v>53</v>
      </c>
      <c r="N16" s="8" t="s">
        <v>53</v>
      </c>
      <c r="O16" s="8" t="s">
        <v>53</v>
      </c>
      <c r="P16" s="8" t="s">
        <v>53</v>
      </c>
      <c r="Q16" s="8" t="s">
        <v>53</v>
      </c>
      <c r="R16" s="8" t="s">
        <v>53</v>
      </c>
      <c r="S16" s="8" t="s">
        <v>57</v>
      </c>
      <c r="T16" s="8" t="s">
        <v>53</v>
      </c>
      <c r="U16" s="8" t="s">
        <v>53</v>
      </c>
      <c r="V16" s="8" t="s">
        <v>53</v>
      </c>
      <c r="W16" s="3">
        <f>6/15</f>
        <v>0.4</v>
      </c>
    </row>
    <row r="17" spans="1:23" ht="12">
      <c r="A17" t="s">
        <v>31</v>
      </c>
      <c r="B17" s="8" t="s">
        <v>41</v>
      </c>
      <c r="C17" s="8" t="s">
        <v>104</v>
      </c>
      <c r="D17" s="8" t="s">
        <v>104</v>
      </c>
      <c r="E17" s="8" t="s">
        <v>41</v>
      </c>
      <c r="F17" s="8" t="s">
        <v>104</v>
      </c>
      <c r="G17" s="8" t="s">
        <v>57</v>
      </c>
      <c r="H17" s="8" t="s">
        <v>57</v>
      </c>
      <c r="I17" s="8" t="s">
        <v>104</v>
      </c>
      <c r="J17" s="8" t="s">
        <v>104</v>
      </c>
      <c r="K17" s="8" t="s">
        <v>120</v>
      </c>
      <c r="L17" s="8" t="s">
        <v>57</v>
      </c>
      <c r="M17" s="8" t="s">
        <v>33</v>
      </c>
      <c r="N17" s="8" t="s">
        <v>41</v>
      </c>
      <c r="O17" s="8" t="s">
        <v>104</v>
      </c>
      <c r="P17" s="8" t="s">
        <v>41</v>
      </c>
      <c r="Q17" s="8" t="s">
        <v>57</v>
      </c>
      <c r="R17" s="8" t="s">
        <v>104</v>
      </c>
      <c r="S17" s="8" t="s">
        <v>104</v>
      </c>
      <c r="T17" s="8" t="s">
        <v>57</v>
      </c>
      <c r="U17" s="8" t="s">
        <v>33</v>
      </c>
      <c r="V17" s="8" t="s">
        <v>57</v>
      </c>
      <c r="W17" s="3"/>
    </row>
    <row r="18" spans="1:23" ht="12">
      <c r="A18" t="s">
        <v>34</v>
      </c>
      <c r="B18" s="8" t="s">
        <v>57</v>
      </c>
      <c r="C18" s="8" t="s">
        <v>118</v>
      </c>
      <c r="D18" s="8" t="s">
        <v>35</v>
      </c>
      <c r="E18" s="8" t="s">
        <v>36</v>
      </c>
      <c r="F18" s="8" t="s">
        <v>35</v>
      </c>
      <c r="G18" s="8" t="s">
        <v>35</v>
      </c>
      <c r="H18" s="8" t="s">
        <v>57</v>
      </c>
      <c r="I18" s="8" t="s">
        <v>57</v>
      </c>
      <c r="J18" s="8" t="s">
        <v>35</v>
      </c>
      <c r="K18" s="8" t="s">
        <v>35</v>
      </c>
      <c r="L18" s="8" t="s">
        <v>36</v>
      </c>
      <c r="M18" s="8" t="s">
        <v>36</v>
      </c>
      <c r="N18" s="8" t="s">
        <v>35</v>
      </c>
      <c r="O18" s="8" t="s">
        <v>35</v>
      </c>
      <c r="P18" s="8" t="s">
        <v>35</v>
      </c>
      <c r="Q18" s="8" t="s">
        <v>35</v>
      </c>
      <c r="R18" s="8" t="s">
        <v>35</v>
      </c>
      <c r="S18" s="8" t="s">
        <v>35</v>
      </c>
      <c r="T18" s="8" t="s">
        <v>57</v>
      </c>
      <c r="U18" s="8" t="s">
        <v>36</v>
      </c>
      <c r="V18" s="8" t="s">
        <v>36</v>
      </c>
      <c r="W18" s="3">
        <f>7/14</f>
        <v>0.5</v>
      </c>
    </row>
    <row r="19" spans="1:23" ht="12">
      <c r="A19" t="s">
        <v>38</v>
      </c>
      <c r="B19">
        <v>1</v>
      </c>
      <c r="C19" s="8" t="s">
        <v>57</v>
      </c>
      <c r="D19">
        <v>1</v>
      </c>
      <c r="E19">
        <v>1</v>
      </c>
      <c r="F19">
        <v>1</v>
      </c>
      <c r="G19">
        <v>1</v>
      </c>
      <c r="H19">
        <v>1</v>
      </c>
      <c r="I19">
        <v>2</v>
      </c>
      <c r="J19">
        <v>1</v>
      </c>
      <c r="K19">
        <v>3</v>
      </c>
      <c r="L19">
        <v>1</v>
      </c>
      <c r="M19">
        <v>3</v>
      </c>
      <c r="N19">
        <v>2</v>
      </c>
      <c r="O19">
        <v>2</v>
      </c>
      <c r="P19" s="8">
        <v>1</v>
      </c>
      <c r="Q19" s="8">
        <v>2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3">
        <f>AVERAGE(B19:V19)</f>
        <v>1.4</v>
      </c>
    </row>
    <row r="20" ht="12">
      <c r="P20" s="8"/>
    </row>
    <row r="21" spans="1:23" ht="12">
      <c r="A21" s="1" t="s">
        <v>115</v>
      </c>
      <c r="W21" s="1"/>
    </row>
    <row r="22" spans="1:23" ht="12.75" customHeight="1">
      <c r="A22" s="2" t="s">
        <v>1</v>
      </c>
      <c r="B22">
        <v>4</v>
      </c>
      <c r="C22">
        <v>4</v>
      </c>
      <c r="D22">
        <v>4</v>
      </c>
      <c r="E22">
        <v>3</v>
      </c>
      <c r="F22">
        <v>5</v>
      </c>
      <c r="W22" s="3">
        <f aca="true" t="shared" si="1" ref="W22:W31">AVERAGE(B22:V22)</f>
        <v>4</v>
      </c>
    </row>
    <row r="23" spans="1:23" ht="12.75" customHeight="1">
      <c r="A23" s="2" t="s">
        <v>4</v>
      </c>
      <c r="B23">
        <v>4</v>
      </c>
      <c r="C23">
        <v>4</v>
      </c>
      <c r="D23">
        <v>4</v>
      </c>
      <c r="E23">
        <v>4</v>
      </c>
      <c r="F23">
        <v>5</v>
      </c>
      <c r="W23" s="3">
        <f t="shared" si="1"/>
        <v>4.2</v>
      </c>
    </row>
    <row r="24" spans="1:23" ht="12.75" customHeight="1">
      <c r="A24" s="2" t="s">
        <v>7</v>
      </c>
      <c r="B24">
        <v>5</v>
      </c>
      <c r="C24">
        <v>3</v>
      </c>
      <c r="D24">
        <v>4</v>
      </c>
      <c r="E24">
        <v>4</v>
      </c>
      <c r="F24">
        <v>4</v>
      </c>
      <c r="W24" s="3">
        <f t="shared" si="1"/>
        <v>4</v>
      </c>
    </row>
    <row r="25" spans="1:23" ht="12.75" customHeight="1">
      <c r="A25" s="2" t="s">
        <v>8</v>
      </c>
      <c r="B25">
        <v>4</v>
      </c>
      <c r="C25">
        <v>4</v>
      </c>
      <c r="D25">
        <v>4</v>
      </c>
      <c r="E25">
        <v>4</v>
      </c>
      <c r="F25">
        <v>5</v>
      </c>
      <c r="W25" s="3">
        <f t="shared" si="1"/>
        <v>4.2</v>
      </c>
    </row>
    <row r="26" spans="1:23" ht="12.75" customHeight="1">
      <c r="A26" s="2" t="s">
        <v>9</v>
      </c>
      <c r="B26">
        <v>4</v>
      </c>
      <c r="C26">
        <v>4</v>
      </c>
      <c r="D26">
        <v>3</v>
      </c>
      <c r="E26">
        <v>3</v>
      </c>
      <c r="F26">
        <v>3</v>
      </c>
      <c r="W26" s="3">
        <f t="shared" si="1"/>
        <v>3.4</v>
      </c>
    </row>
    <row r="27" spans="1:23" ht="12.75" customHeight="1">
      <c r="A27" s="2" t="s">
        <v>11</v>
      </c>
      <c r="B27">
        <v>5</v>
      </c>
      <c r="C27">
        <v>4</v>
      </c>
      <c r="D27">
        <v>4</v>
      </c>
      <c r="E27">
        <v>5</v>
      </c>
      <c r="F27">
        <v>4</v>
      </c>
      <c r="W27" s="3">
        <f t="shared" si="1"/>
        <v>4.4</v>
      </c>
    </row>
    <row r="28" spans="1:23" ht="12.75" customHeight="1">
      <c r="A28" s="2" t="s">
        <v>12</v>
      </c>
      <c r="B28">
        <v>3</v>
      </c>
      <c r="C28">
        <v>3</v>
      </c>
      <c r="D28">
        <v>3</v>
      </c>
      <c r="E28">
        <v>2</v>
      </c>
      <c r="F28">
        <v>4</v>
      </c>
      <c r="W28" s="3">
        <f t="shared" si="1"/>
        <v>3</v>
      </c>
    </row>
    <row r="29" spans="1:23" ht="12.75" customHeight="1">
      <c r="A29" s="2" t="s">
        <v>13</v>
      </c>
      <c r="B29">
        <v>4</v>
      </c>
      <c r="C29">
        <v>4</v>
      </c>
      <c r="D29">
        <v>3</v>
      </c>
      <c r="E29">
        <v>5</v>
      </c>
      <c r="F29">
        <v>5</v>
      </c>
      <c r="W29" s="3">
        <f t="shared" si="1"/>
        <v>4.2</v>
      </c>
    </row>
    <row r="30" spans="1:23" ht="12.75" customHeight="1">
      <c r="A30" s="2" t="s">
        <v>15</v>
      </c>
      <c r="B30">
        <v>4</v>
      </c>
      <c r="C30">
        <v>5</v>
      </c>
      <c r="D30">
        <v>4</v>
      </c>
      <c r="E30">
        <v>4</v>
      </c>
      <c r="F30">
        <v>5</v>
      </c>
      <c r="W30" s="3">
        <f t="shared" si="1"/>
        <v>4.4</v>
      </c>
    </row>
    <row r="31" spans="1:23" ht="12.75" customHeight="1">
      <c r="A31" s="2" t="s">
        <v>17</v>
      </c>
      <c r="B31">
        <v>4</v>
      </c>
      <c r="C31">
        <v>5</v>
      </c>
      <c r="D31">
        <v>3</v>
      </c>
      <c r="E31">
        <v>5</v>
      </c>
      <c r="F31">
        <v>5</v>
      </c>
      <c r="W31" s="3">
        <f t="shared" si="1"/>
        <v>4.4</v>
      </c>
    </row>
    <row r="32" spans="1:23" ht="12.75" customHeight="1">
      <c r="A32" s="2" t="s">
        <v>19</v>
      </c>
      <c r="B32" s="8" t="s">
        <v>61</v>
      </c>
      <c r="C32" s="8" t="s">
        <v>53</v>
      </c>
      <c r="D32" s="8" t="s">
        <v>61</v>
      </c>
      <c r="E32" s="8" t="s">
        <v>53</v>
      </c>
      <c r="F32" s="8" t="s">
        <v>61</v>
      </c>
      <c r="W32" s="3"/>
    </row>
    <row r="33" spans="1:23" ht="12.75" customHeight="1">
      <c r="A33" s="2" t="s">
        <v>20</v>
      </c>
      <c r="B33" s="8" t="s">
        <v>24</v>
      </c>
      <c r="C33" s="8" t="s">
        <v>57</v>
      </c>
      <c r="D33" s="8" t="s">
        <v>21</v>
      </c>
      <c r="E33" s="8" t="s">
        <v>23</v>
      </c>
      <c r="F33" s="8" t="s">
        <v>24</v>
      </c>
      <c r="W33" s="3"/>
    </row>
    <row r="34" spans="1:23" ht="12">
      <c r="A34" t="s">
        <v>25</v>
      </c>
      <c r="B34" s="4">
        <v>0.9</v>
      </c>
      <c r="C34" s="4">
        <v>1</v>
      </c>
      <c r="D34" s="4">
        <v>1</v>
      </c>
      <c r="E34" s="4">
        <v>1</v>
      </c>
      <c r="F34" s="4">
        <v>1</v>
      </c>
      <c r="G34" s="4"/>
      <c r="H34" s="4"/>
      <c r="I34" s="4"/>
      <c r="J34" s="4"/>
      <c r="W34" s="3">
        <f>AVERAGE(B34:V34)</f>
        <v>0.9800000000000001</v>
      </c>
    </row>
    <row r="35" spans="1:23" ht="12">
      <c r="A35" t="s">
        <v>27</v>
      </c>
      <c r="B35" s="8">
        <v>14</v>
      </c>
      <c r="C35" s="8">
        <v>7</v>
      </c>
      <c r="D35" s="8">
        <v>10</v>
      </c>
      <c r="E35" s="8">
        <v>9</v>
      </c>
      <c r="F35" s="8" t="s">
        <v>57</v>
      </c>
      <c r="W35" s="3">
        <f>AVERAGE(B35:V35)</f>
        <v>10</v>
      </c>
    </row>
    <row r="36" spans="1:23" ht="12">
      <c r="A36" t="s">
        <v>29</v>
      </c>
      <c r="B36" s="8" t="s">
        <v>61</v>
      </c>
      <c r="C36" s="8" t="s">
        <v>61</v>
      </c>
      <c r="D36" s="8" t="s">
        <v>61</v>
      </c>
      <c r="E36" s="8" t="s">
        <v>61</v>
      </c>
      <c r="F36" s="8" t="s">
        <v>61</v>
      </c>
      <c r="W36" s="3">
        <f>6/15</f>
        <v>0.4</v>
      </c>
    </row>
    <row r="37" spans="1:23" ht="12">
      <c r="A37" t="s">
        <v>31</v>
      </c>
      <c r="B37" s="8" t="s">
        <v>57</v>
      </c>
      <c r="C37" s="8" t="s">
        <v>41</v>
      </c>
      <c r="D37" s="8" t="s">
        <v>41</v>
      </c>
      <c r="E37" s="8" t="s">
        <v>57</v>
      </c>
      <c r="F37" s="8" t="s">
        <v>41</v>
      </c>
      <c r="W37" s="3"/>
    </row>
    <row r="38" spans="1:23" ht="12">
      <c r="A38" t="s">
        <v>34</v>
      </c>
      <c r="B38" s="8" t="s">
        <v>116</v>
      </c>
      <c r="C38" s="8" t="s">
        <v>57</v>
      </c>
      <c r="D38" s="8" t="s">
        <v>35</v>
      </c>
      <c r="E38" s="8" t="s">
        <v>57</v>
      </c>
      <c r="F38" s="8" t="s">
        <v>35</v>
      </c>
      <c r="W38" s="3">
        <f>7/14</f>
        <v>0.5</v>
      </c>
    </row>
    <row r="39" spans="1:23" ht="12">
      <c r="A39" t="s">
        <v>38</v>
      </c>
      <c r="B39" s="8">
        <v>4</v>
      </c>
      <c r="C39" s="8">
        <v>5</v>
      </c>
      <c r="D39">
        <v>3</v>
      </c>
      <c r="E39">
        <v>4</v>
      </c>
      <c r="F39">
        <v>4</v>
      </c>
      <c r="W39" s="3">
        <f>AVERAGE(B39:P39)</f>
        <v>4</v>
      </c>
    </row>
    <row r="41" spans="1:23" ht="12">
      <c r="A41" s="1" t="s">
        <v>123</v>
      </c>
      <c r="W41" s="1"/>
    </row>
    <row r="42" spans="1:23" ht="12.75" customHeight="1">
      <c r="A42" s="2" t="s">
        <v>1</v>
      </c>
      <c r="B42">
        <v>4</v>
      </c>
      <c r="C42">
        <v>4</v>
      </c>
      <c r="D42">
        <v>3</v>
      </c>
      <c r="E42">
        <v>4</v>
      </c>
      <c r="F42">
        <v>4</v>
      </c>
      <c r="G42">
        <v>4</v>
      </c>
      <c r="H42">
        <v>4</v>
      </c>
      <c r="I42">
        <v>3</v>
      </c>
      <c r="J42">
        <v>3</v>
      </c>
      <c r="K42">
        <v>4</v>
      </c>
      <c r="L42">
        <v>5</v>
      </c>
      <c r="M42">
        <v>4</v>
      </c>
      <c r="N42">
        <v>5</v>
      </c>
      <c r="W42" s="3">
        <f aca="true" t="shared" si="2" ref="W42:W51">AVERAGE(B42:V42)</f>
        <v>3.923076923076923</v>
      </c>
    </row>
    <row r="43" spans="1:23" ht="12.75" customHeight="1">
      <c r="A43" s="2" t="s">
        <v>4</v>
      </c>
      <c r="B43">
        <v>2</v>
      </c>
      <c r="C43">
        <v>4</v>
      </c>
      <c r="D43">
        <v>3</v>
      </c>
      <c r="E43">
        <v>5</v>
      </c>
      <c r="F43">
        <v>3</v>
      </c>
      <c r="G43">
        <v>4</v>
      </c>
      <c r="H43">
        <v>5</v>
      </c>
      <c r="I43">
        <v>2</v>
      </c>
      <c r="J43">
        <v>4</v>
      </c>
      <c r="K43">
        <v>4</v>
      </c>
      <c r="L43">
        <v>5</v>
      </c>
      <c r="M43">
        <v>5</v>
      </c>
      <c r="N43">
        <v>5</v>
      </c>
      <c r="W43" s="3">
        <f t="shared" si="2"/>
        <v>3.923076923076923</v>
      </c>
    </row>
    <row r="44" spans="1:23" ht="12.75" customHeight="1">
      <c r="A44" s="2" t="s">
        <v>7</v>
      </c>
      <c r="B44">
        <v>2</v>
      </c>
      <c r="C44">
        <v>4</v>
      </c>
      <c r="D44">
        <v>3</v>
      </c>
      <c r="E44">
        <v>4</v>
      </c>
      <c r="F44">
        <v>4</v>
      </c>
      <c r="G44">
        <v>4</v>
      </c>
      <c r="H44">
        <v>5</v>
      </c>
      <c r="I44">
        <v>3</v>
      </c>
      <c r="J44">
        <v>4</v>
      </c>
      <c r="K44">
        <v>4</v>
      </c>
      <c r="L44">
        <v>4</v>
      </c>
      <c r="M44">
        <v>4</v>
      </c>
      <c r="N44">
        <v>5</v>
      </c>
      <c r="W44" s="3">
        <f t="shared" si="2"/>
        <v>3.8461538461538463</v>
      </c>
    </row>
    <row r="45" spans="1:23" ht="12.75" customHeight="1">
      <c r="A45" s="2" t="s">
        <v>8</v>
      </c>
      <c r="B45">
        <v>1</v>
      </c>
      <c r="C45">
        <v>5</v>
      </c>
      <c r="D45">
        <v>3</v>
      </c>
      <c r="E45">
        <v>3</v>
      </c>
      <c r="F45">
        <v>4</v>
      </c>
      <c r="G45">
        <v>3</v>
      </c>
      <c r="H45">
        <v>5</v>
      </c>
      <c r="I45">
        <v>4</v>
      </c>
      <c r="J45">
        <v>3</v>
      </c>
      <c r="K45">
        <v>4</v>
      </c>
      <c r="L45">
        <v>5</v>
      </c>
      <c r="M45">
        <v>3</v>
      </c>
      <c r="N45">
        <v>5</v>
      </c>
      <c r="W45" s="3">
        <f t="shared" si="2"/>
        <v>3.6923076923076925</v>
      </c>
    </row>
    <row r="46" spans="1:23" ht="12.75" customHeight="1">
      <c r="A46" s="2" t="s">
        <v>9</v>
      </c>
      <c r="B46">
        <v>3</v>
      </c>
      <c r="C46">
        <v>3</v>
      </c>
      <c r="D46">
        <v>4</v>
      </c>
      <c r="E46">
        <v>3</v>
      </c>
      <c r="F46">
        <v>3</v>
      </c>
      <c r="G46">
        <v>3</v>
      </c>
      <c r="H46">
        <v>3</v>
      </c>
      <c r="I46">
        <v>3</v>
      </c>
      <c r="J46">
        <v>4</v>
      </c>
      <c r="K46">
        <v>4</v>
      </c>
      <c r="L46">
        <v>3</v>
      </c>
      <c r="M46">
        <v>3</v>
      </c>
      <c r="N46">
        <v>2</v>
      </c>
      <c r="W46" s="3">
        <f t="shared" si="2"/>
        <v>3.1538461538461537</v>
      </c>
    </row>
    <row r="47" spans="1:23" ht="12.75" customHeight="1">
      <c r="A47" s="2" t="s">
        <v>11</v>
      </c>
      <c r="B47">
        <v>5</v>
      </c>
      <c r="C47">
        <v>3</v>
      </c>
      <c r="D47">
        <v>2</v>
      </c>
      <c r="E47">
        <v>3</v>
      </c>
      <c r="F47">
        <v>5</v>
      </c>
      <c r="G47">
        <v>3</v>
      </c>
      <c r="H47">
        <v>4</v>
      </c>
      <c r="I47">
        <v>4</v>
      </c>
      <c r="J47">
        <v>5</v>
      </c>
      <c r="K47">
        <v>5</v>
      </c>
      <c r="L47">
        <v>3</v>
      </c>
      <c r="M47">
        <v>4</v>
      </c>
      <c r="N47">
        <v>2</v>
      </c>
      <c r="W47" s="3">
        <f t="shared" si="2"/>
        <v>3.6923076923076925</v>
      </c>
    </row>
    <row r="48" spans="1:23" ht="12.75" customHeight="1">
      <c r="A48" s="2" t="s">
        <v>12</v>
      </c>
      <c r="B48">
        <v>1</v>
      </c>
      <c r="C48">
        <v>3</v>
      </c>
      <c r="D48">
        <v>3</v>
      </c>
      <c r="E48">
        <v>1</v>
      </c>
      <c r="F48">
        <v>3</v>
      </c>
      <c r="G48">
        <v>4</v>
      </c>
      <c r="H48">
        <v>3</v>
      </c>
      <c r="I48">
        <v>2</v>
      </c>
      <c r="J48">
        <v>2</v>
      </c>
      <c r="K48">
        <v>4</v>
      </c>
      <c r="L48">
        <v>3</v>
      </c>
      <c r="M48">
        <v>3</v>
      </c>
      <c r="N48">
        <v>5</v>
      </c>
      <c r="W48" s="3">
        <f t="shared" si="2"/>
        <v>2.8461538461538463</v>
      </c>
    </row>
    <row r="49" spans="1:23" ht="12.75" customHeight="1">
      <c r="A49" s="2" t="s">
        <v>13</v>
      </c>
      <c r="B49">
        <v>3</v>
      </c>
      <c r="C49">
        <v>4</v>
      </c>
      <c r="D49">
        <v>3</v>
      </c>
      <c r="E49">
        <v>4</v>
      </c>
      <c r="F49">
        <v>4</v>
      </c>
      <c r="G49">
        <v>4</v>
      </c>
      <c r="H49">
        <v>4</v>
      </c>
      <c r="I49">
        <v>2</v>
      </c>
      <c r="J49">
        <v>5</v>
      </c>
      <c r="K49">
        <v>4</v>
      </c>
      <c r="L49">
        <v>4</v>
      </c>
      <c r="M49">
        <v>4</v>
      </c>
      <c r="N49">
        <v>4</v>
      </c>
      <c r="W49" s="3">
        <f t="shared" si="2"/>
        <v>3.769230769230769</v>
      </c>
    </row>
    <row r="50" spans="1:23" ht="12.75" customHeight="1">
      <c r="A50" s="2" t="s">
        <v>15</v>
      </c>
      <c r="B50">
        <v>1</v>
      </c>
      <c r="C50">
        <v>4</v>
      </c>
      <c r="D50">
        <v>3</v>
      </c>
      <c r="E50">
        <v>3</v>
      </c>
      <c r="F50">
        <v>3</v>
      </c>
      <c r="G50">
        <v>4</v>
      </c>
      <c r="H50">
        <v>4</v>
      </c>
      <c r="I50">
        <v>1</v>
      </c>
      <c r="J50">
        <v>4</v>
      </c>
      <c r="K50">
        <v>4</v>
      </c>
      <c r="L50">
        <v>4</v>
      </c>
      <c r="M50">
        <v>4</v>
      </c>
      <c r="N50">
        <v>5</v>
      </c>
      <c r="W50" s="3">
        <f t="shared" si="2"/>
        <v>3.3846153846153846</v>
      </c>
    </row>
    <row r="51" spans="1:23" ht="12.75" customHeight="1">
      <c r="A51" s="2" t="s">
        <v>17</v>
      </c>
      <c r="B51">
        <v>2</v>
      </c>
      <c r="C51">
        <v>4</v>
      </c>
      <c r="D51" s="11" t="s">
        <v>53</v>
      </c>
      <c r="E51">
        <v>3</v>
      </c>
      <c r="F51">
        <v>3</v>
      </c>
      <c r="G51">
        <v>4</v>
      </c>
      <c r="H51">
        <v>4</v>
      </c>
      <c r="I51">
        <v>2</v>
      </c>
      <c r="J51">
        <v>3</v>
      </c>
      <c r="K51">
        <v>4</v>
      </c>
      <c r="L51">
        <v>4</v>
      </c>
      <c r="M51">
        <v>4</v>
      </c>
      <c r="N51">
        <v>5</v>
      </c>
      <c r="W51" s="3">
        <f t="shared" si="2"/>
        <v>3.5</v>
      </c>
    </row>
    <row r="52" spans="1:23" ht="12.75" customHeight="1">
      <c r="A52" s="2" t="s">
        <v>19</v>
      </c>
      <c r="B52" s="11" t="s">
        <v>53</v>
      </c>
      <c r="C52" s="11" t="s">
        <v>61</v>
      </c>
      <c r="D52" s="11" t="s">
        <v>24</v>
      </c>
      <c r="E52" s="11" t="s">
        <v>61</v>
      </c>
      <c r="F52" s="11" t="s">
        <v>61</v>
      </c>
      <c r="G52" s="11" t="s">
        <v>53</v>
      </c>
      <c r="H52" s="11" t="s">
        <v>61</v>
      </c>
      <c r="I52" s="11" t="s">
        <v>53</v>
      </c>
      <c r="J52" s="11" t="s">
        <v>61</v>
      </c>
      <c r="K52" s="11" t="s">
        <v>53</v>
      </c>
      <c r="L52" s="11" t="s">
        <v>61</v>
      </c>
      <c r="M52" s="11" t="s">
        <v>53</v>
      </c>
      <c r="N52" s="11" t="s">
        <v>61</v>
      </c>
      <c r="W52" s="3"/>
    </row>
    <row r="53" spans="1:23" ht="12.75" customHeight="1">
      <c r="A53" s="2" t="s">
        <v>20</v>
      </c>
      <c r="B53" s="11" t="s">
        <v>126</v>
      </c>
      <c r="C53" s="11" t="s">
        <v>24</v>
      </c>
      <c r="D53" s="11">
        <v>100</v>
      </c>
      <c r="E53" s="11" t="s">
        <v>22</v>
      </c>
      <c r="F53" s="11" t="s">
        <v>43</v>
      </c>
      <c r="G53" s="11" t="s">
        <v>22</v>
      </c>
      <c r="H53" s="11" t="s">
        <v>22</v>
      </c>
      <c r="I53" s="11" t="s">
        <v>63</v>
      </c>
      <c r="J53" s="11" t="s">
        <v>24</v>
      </c>
      <c r="K53" s="11" t="s">
        <v>24</v>
      </c>
      <c r="L53" s="11" t="s">
        <v>43</v>
      </c>
      <c r="M53" s="11" t="s">
        <v>57</v>
      </c>
      <c r="N53" s="11" t="s">
        <v>23</v>
      </c>
      <c r="W53" s="3"/>
    </row>
    <row r="54" spans="1:23" ht="12">
      <c r="A54" t="s">
        <v>25</v>
      </c>
      <c r="B54" s="4">
        <v>1</v>
      </c>
      <c r="C54" s="4">
        <v>0.9</v>
      </c>
      <c r="D54" s="4">
        <v>1</v>
      </c>
      <c r="E54" s="4">
        <v>1</v>
      </c>
      <c r="F54" s="4">
        <v>1</v>
      </c>
      <c r="G54" s="4">
        <v>1</v>
      </c>
      <c r="H54" s="4">
        <v>1</v>
      </c>
      <c r="I54" s="4">
        <v>0.9</v>
      </c>
      <c r="J54" s="4">
        <v>1</v>
      </c>
      <c r="K54" s="9">
        <v>1</v>
      </c>
      <c r="L54" s="9">
        <v>0.75</v>
      </c>
      <c r="M54" s="9">
        <v>0.9</v>
      </c>
      <c r="N54" s="9">
        <v>1</v>
      </c>
      <c r="W54" s="3">
        <f>AVERAGE(B54:V54)</f>
        <v>0.9576923076923077</v>
      </c>
    </row>
    <row r="55" spans="1:23" ht="12">
      <c r="A55" t="s">
        <v>27</v>
      </c>
      <c r="B55" s="11">
        <v>2</v>
      </c>
      <c r="C55" s="11">
        <v>5</v>
      </c>
      <c r="D55" s="11">
        <v>2</v>
      </c>
      <c r="E55" s="11">
        <v>6</v>
      </c>
      <c r="F55" s="11">
        <v>3</v>
      </c>
      <c r="G55" s="11">
        <v>2</v>
      </c>
      <c r="H55" s="11">
        <v>6</v>
      </c>
      <c r="I55" s="11">
        <v>2</v>
      </c>
      <c r="J55" s="11">
        <v>3</v>
      </c>
      <c r="K55" s="11">
        <v>5</v>
      </c>
      <c r="L55" s="11">
        <v>8</v>
      </c>
      <c r="M55" s="11">
        <v>2</v>
      </c>
      <c r="N55" s="11">
        <v>4</v>
      </c>
      <c r="W55" s="3">
        <f>AVERAGE(B55:V55)</f>
        <v>3.8461538461538463</v>
      </c>
    </row>
    <row r="56" spans="1:23" ht="12">
      <c r="A56" t="s">
        <v>29</v>
      </c>
      <c r="B56" s="11" t="s">
        <v>53</v>
      </c>
      <c r="C56" s="11" t="s">
        <v>61</v>
      </c>
      <c r="D56" s="11" t="s">
        <v>53</v>
      </c>
      <c r="E56" s="11" t="s">
        <v>53</v>
      </c>
      <c r="F56" s="11" t="s">
        <v>61</v>
      </c>
      <c r="G56" s="11" t="s">
        <v>53</v>
      </c>
      <c r="H56" s="11" t="s">
        <v>61</v>
      </c>
      <c r="I56" s="11" t="s">
        <v>53</v>
      </c>
      <c r="J56" s="11" t="s">
        <v>61</v>
      </c>
      <c r="K56" s="11" t="s">
        <v>53</v>
      </c>
      <c r="L56" s="11" t="s">
        <v>61</v>
      </c>
      <c r="M56" s="11" t="s">
        <v>61</v>
      </c>
      <c r="N56" s="11" t="s">
        <v>61</v>
      </c>
      <c r="W56" s="3">
        <f>6/15</f>
        <v>0.4</v>
      </c>
    </row>
    <row r="57" spans="1:23" ht="12">
      <c r="A57" t="s">
        <v>31</v>
      </c>
      <c r="B57" s="11" t="s">
        <v>41</v>
      </c>
      <c r="C57" s="11" t="s">
        <v>57</v>
      </c>
      <c r="D57" s="11" t="s">
        <v>104</v>
      </c>
      <c r="E57" s="11" t="s">
        <v>41</v>
      </c>
      <c r="F57" s="11" t="s">
        <v>41</v>
      </c>
      <c r="G57" s="11" t="s">
        <v>104</v>
      </c>
      <c r="H57" s="11" t="s">
        <v>41</v>
      </c>
      <c r="I57" s="11" t="s">
        <v>33</v>
      </c>
      <c r="J57" s="11" t="s">
        <v>41</v>
      </c>
      <c r="K57" s="11" t="s">
        <v>41</v>
      </c>
      <c r="L57" s="11" t="s">
        <v>111</v>
      </c>
      <c r="M57" s="11" t="s">
        <v>57</v>
      </c>
      <c r="N57" s="11" t="s">
        <v>57</v>
      </c>
      <c r="W57" s="3"/>
    </row>
    <row r="58" spans="1:23" ht="12">
      <c r="A58" t="s">
        <v>34</v>
      </c>
      <c r="B58" s="11" t="s">
        <v>57</v>
      </c>
      <c r="C58" s="11" t="s">
        <v>57</v>
      </c>
      <c r="D58" s="11" t="s">
        <v>35</v>
      </c>
      <c r="E58" s="11" t="s">
        <v>57</v>
      </c>
      <c r="F58" s="11" t="s">
        <v>36</v>
      </c>
      <c r="G58" s="11" t="s">
        <v>35</v>
      </c>
      <c r="H58" s="11" t="s">
        <v>36</v>
      </c>
      <c r="I58" s="11" t="s">
        <v>35</v>
      </c>
      <c r="J58" s="11" t="s">
        <v>35</v>
      </c>
      <c r="K58" s="11" t="s">
        <v>35</v>
      </c>
      <c r="L58" s="11" t="s">
        <v>57</v>
      </c>
      <c r="M58" s="11" t="s">
        <v>35</v>
      </c>
      <c r="N58" s="11" t="s">
        <v>57</v>
      </c>
      <c r="W58" s="3">
        <f>7/14</f>
        <v>0.5</v>
      </c>
    </row>
    <row r="59" spans="1:23" ht="12">
      <c r="A59" t="s">
        <v>38</v>
      </c>
      <c r="B59" s="8">
        <v>2</v>
      </c>
      <c r="C59" s="8">
        <v>2</v>
      </c>
      <c r="D59">
        <v>2</v>
      </c>
      <c r="E59">
        <v>3</v>
      </c>
      <c r="F59">
        <v>1</v>
      </c>
      <c r="G59">
        <v>3</v>
      </c>
      <c r="H59">
        <v>2</v>
      </c>
      <c r="I59" s="11" t="s">
        <v>57</v>
      </c>
      <c r="J59" s="11">
        <v>1</v>
      </c>
      <c r="K59" s="11">
        <v>2</v>
      </c>
      <c r="L59" s="11">
        <v>4</v>
      </c>
      <c r="M59" s="11">
        <v>1</v>
      </c>
      <c r="N59" s="11">
        <v>2</v>
      </c>
      <c r="W59" s="3">
        <f>AVERAGE(B59:P59)</f>
        <v>2.0833333333333335</v>
      </c>
    </row>
    <row r="61" spans="1:23" ht="12">
      <c r="A61" s="1" t="s">
        <v>124</v>
      </c>
      <c r="W61" s="1"/>
    </row>
    <row r="62" spans="1:23" ht="12.75" customHeight="1">
      <c r="A62" s="2" t="s">
        <v>1</v>
      </c>
      <c r="B62">
        <v>4</v>
      </c>
      <c r="C62">
        <v>4</v>
      </c>
      <c r="D62">
        <v>4</v>
      </c>
      <c r="E62">
        <v>5</v>
      </c>
      <c r="F62">
        <v>3</v>
      </c>
      <c r="G62">
        <v>4</v>
      </c>
      <c r="H62">
        <v>4</v>
      </c>
      <c r="I62">
        <v>5</v>
      </c>
      <c r="J62">
        <v>4</v>
      </c>
      <c r="K62">
        <v>4</v>
      </c>
      <c r="L62">
        <v>4</v>
      </c>
      <c r="M62">
        <v>4</v>
      </c>
      <c r="W62" s="3">
        <f aca="true" t="shared" si="3" ref="W62:W71">AVERAGE(B62:V62)</f>
        <v>4.083333333333333</v>
      </c>
    </row>
    <row r="63" spans="1:23" ht="12.75" customHeight="1">
      <c r="A63" s="2" t="s">
        <v>4</v>
      </c>
      <c r="B63">
        <v>3</v>
      </c>
      <c r="C63">
        <v>4</v>
      </c>
      <c r="D63">
        <v>3</v>
      </c>
      <c r="E63">
        <v>3</v>
      </c>
      <c r="F63">
        <v>4</v>
      </c>
      <c r="G63">
        <v>3</v>
      </c>
      <c r="H63">
        <v>5</v>
      </c>
      <c r="I63">
        <v>4</v>
      </c>
      <c r="J63">
        <v>4</v>
      </c>
      <c r="K63">
        <v>4</v>
      </c>
      <c r="L63" s="11" t="s">
        <v>57</v>
      </c>
      <c r="M63" s="11">
        <v>5</v>
      </c>
      <c r="W63" s="3">
        <f t="shared" si="3"/>
        <v>3.8181818181818183</v>
      </c>
    </row>
    <row r="64" spans="1:23" ht="12.75" customHeight="1">
      <c r="A64" s="2" t="s">
        <v>7</v>
      </c>
      <c r="B64">
        <v>5</v>
      </c>
      <c r="C64">
        <v>3</v>
      </c>
      <c r="D64">
        <v>4</v>
      </c>
      <c r="E64">
        <v>4</v>
      </c>
      <c r="F64">
        <v>3</v>
      </c>
      <c r="G64">
        <v>4</v>
      </c>
      <c r="H64">
        <v>4</v>
      </c>
      <c r="I64">
        <v>5</v>
      </c>
      <c r="J64">
        <v>4</v>
      </c>
      <c r="K64">
        <v>3</v>
      </c>
      <c r="L64">
        <v>5</v>
      </c>
      <c r="M64" s="11">
        <v>4</v>
      </c>
      <c r="W64" s="3">
        <f t="shared" si="3"/>
        <v>4</v>
      </c>
    </row>
    <row r="65" spans="1:23" ht="12.75" customHeight="1">
      <c r="A65" s="2" t="s">
        <v>8</v>
      </c>
      <c r="B65">
        <v>5</v>
      </c>
      <c r="C65">
        <v>4</v>
      </c>
      <c r="D65">
        <v>3</v>
      </c>
      <c r="E65">
        <v>3</v>
      </c>
      <c r="F65">
        <v>3</v>
      </c>
      <c r="G65">
        <v>3</v>
      </c>
      <c r="H65">
        <v>5</v>
      </c>
      <c r="I65">
        <v>5</v>
      </c>
      <c r="J65">
        <v>5</v>
      </c>
      <c r="K65">
        <v>5</v>
      </c>
      <c r="L65">
        <v>4</v>
      </c>
      <c r="M65" s="11">
        <v>5</v>
      </c>
      <c r="W65" s="3">
        <f t="shared" si="3"/>
        <v>4.166666666666667</v>
      </c>
    </row>
    <row r="66" spans="1:23" ht="12.75" customHeight="1">
      <c r="A66" s="2" t="s">
        <v>9</v>
      </c>
      <c r="B66">
        <v>5</v>
      </c>
      <c r="C66">
        <v>3</v>
      </c>
      <c r="D66">
        <v>3</v>
      </c>
      <c r="E66">
        <v>4</v>
      </c>
      <c r="F66">
        <v>3</v>
      </c>
      <c r="G66">
        <v>3</v>
      </c>
      <c r="H66">
        <v>4</v>
      </c>
      <c r="I66">
        <v>3</v>
      </c>
      <c r="J66">
        <v>5</v>
      </c>
      <c r="K66">
        <v>3</v>
      </c>
      <c r="L66">
        <v>4</v>
      </c>
      <c r="M66" s="11">
        <v>2</v>
      </c>
      <c r="W66" s="3">
        <f t="shared" si="3"/>
        <v>3.5</v>
      </c>
    </row>
    <row r="67" spans="1:23" ht="12.75" customHeight="1">
      <c r="A67" s="2" t="s">
        <v>11</v>
      </c>
      <c r="B67">
        <v>5</v>
      </c>
      <c r="C67">
        <v>4</v>
      </c>
      <c r="D67">
        <v>4</v>
      </c>
      <c r="E67">
        <v>5</v>
      </c>
      <c r="F67">
        <v>4</v>
      </c>
      <c r="G67">
        <v>4</v>
      </c>
      <c r="H67">
        <v>4</v>
      </c>
      <c r="I67">
        <v>5</v>
      </c>
      <c r="J67">
        <v>5</v>
      </c>
      <c r="K67">
        <v>4</v>
      </c>
      <c r="L67">
        <v>4</v>
      </c>
      <c r="M67" s="11">
        <v>2</v>
      </c>
      <c r="W67" s="3">
        <f t="shared" si="3"/>
        <v>4.166666666666667</v>
      </c>
    </row>
    <row r="68" spans="1:23" ht="12.75" customHeight="1">
      <c r="A68" s="2" t="s">
        <v>12</v>
      </c>
      <c r="B68">
        <v>3</v>
      </c>
      <c r="C68">
        <v>3</v>
      </c>
      <c r="D68">
        <v>4</v>
      </c>
      <c r="E68">
        <v>3</v>
      </c>
      <c r="F68">
        <v>3</v>
      </c>
      <c r="G68">
        <v>3</v>
      </c>
      <c r="H68">
        <v>3</v>
      </c>
      <c r="I68">
        <v>5</v>
      </c>
      <c r="J68">
        <v>3</v>
      </c>
      <c r="K68">
        <v>2</v>
      </c>
      <c r="L68">
        <v>5</v>
      </c>
      <c r="M68" s="11">
        <v>2</v>
      </c>
      <c r="W68" s="3">
        <f t="shared" si="3"/>
        <v>3.25</v>
      </c>
    </row>
    <row r="69" spans="1:23" ht="12.75" customHeight="1">
      <c r="A69" s="2" t="s">
        <v>13</v>
      </c>
      <c r="B69">
        <v>5</v>
      </c>
      <c r="C69">
        <v>4</v>
      </c>
      <c r="D69">
        <v>4</v>
      </c>
      <c r="E69">
        <v>3</v>
      </c>
      <c r="F69">
        <v>3</v>
      </c>
      <c r="G69">
        <v>4</v>
      </c>
      <c r="H69">
        <v>4</v>
      </c>
      <c r="I69">
        <v>4</v>
      </c>
      <c r="J69">
        <v>4</v>
      </c>
      <c r="K69">
        <v>5</v>
      </c>
      <c r="L69">
        <v>4</v>
      </c>
      <c r="M69" s="11">
        <v>4</v>
      </c>
      <c r="W69" s="3">
        <f t="shared" si="3"/>
        <v>4</v>
      </c>
    </row>
    <row r="70" spans="1:23" ht="12.75" customHeight="1">
      <c r="A70" s="2" t="s">
        <v>15</v>
      </c>
      <c r="B70">
        <v>3</v>
      </c>
      <c r="C70">
        <v>3</v>
      </c>
      <c r="D70">
        <v>3</v>
      </c>
      <c r="E70">
        <v>3</v>
      </c>
      <c r="F70">
        <v>4</v>
      </c>
      <c r="G70">
        <v>3</v>
      </c>
      <c r="H70">
        <v>4</v>
      </c>
      <c r="I70">
        <v>4</v>
      </c>
      <c r="J70">
        <v>4</v>
      </c>
      <c r="K70">
        <v>4</v>
      </c>
      <c r="L70" s="11" t="s">
        <v>61</v>
      </c>
      <c r="M70" s="11">
        <v>4</v>
      </c>
      <c r="W70" s="3">
        <f t="shared" si="3"/>
        <v>3.5454545454545454</v>
      </c>
    </row>
    <row r="71" spans="1:23" ht="12.75" customHeight="1">
      <c r="A71" s="2" t="s">
        <v>17</v>
      </c>
      <c r="B71">
        <v>3</v>
      </c>
      <c r="C71">
        <v>3</v>
      </c>
      <c r="D71">
        <v>4</v>
      </c>
      <c r="E71">
        <v>3</v>
      </c>
      <c r="F71">
        <v>3</v>
      </c>
      <c r="G71">
        <v>4</v>
      </c>
      <c r="H71">
        <v>4</v>
      </c>
      <c r="I71">
        <v>4</v>
      </c>
      <c r="J71">
        <v>4</v>
      </c>
      <c r="K71">
        <v>4</v>
      </c>
      <c r="L71" s="11" t="s">
        <v>57</v>
      </c>
      <c r="M71" s="11">
        <v>4</v>
      </c>
      <c r="W71" s="3">
        <f t="shared" si="3"/>
        <v>3.6363636363636362</v>
      </c>
    </row>
    <row r="72" spans="1:23" ht="12.75" customHeight="1">
      <c r="A72" s="2" t="s">
        <v>19</v>
      </c>
      <c r="B72" s="11" t="s">
        <v>61</v>
      </c>
      <c r="C72" s="11" t="s">
        <v>127</v>
      </c>
      <c r="D72" s="11" t="s">
        <v>61</v>
      </c>
      <c r="E72" s="11" t="s">
        <v>61</v>
      </c>
      <c r="F72" s="11" t="s">
        <v>57</v>
      </c>
      <c r="G72" s="11" t="s">
        <v>61</v>
      </c>
      <c r="H72" s="11" t="s">
        <v>61</v>
      </c>
      <c r="I72" s="11" t="s">
        <v>61</v>
      </c>
      <c r="J72" s="11" t="s">
        <v>61</v>
      </c>
      <c r="K72" s="11" t="s">
        <v>61</v>
      </c>
      <c r="L72" s="11" t="s">
        <v>61</v>
      </c>
      <c r="M72" s="11" t="s">
        <v>61</v>
      </c>
      <c r="W72" s="3"/>
    </row>
    <row r="73" spans="1:23" ht="12.75" customHeight="1">
      <c r="A73" s="2" t="s">
        <v>20</v>
      </c>
      <c r="B73" s="11" t="s">
        <v>21</v>
      </c>
      <c r="C73" s="11" t="s">
        <v>22</v>
      </c>
      <c r="D73" s="11" t="s">
        <v>22</v>
      </c>
      <c r="E73" s="11" t="s">
        <v>42</v>
      </c>
      <c r="F73" s="11" t="s">
        <v>21</v>
      </c>
      <c r="G73" s="11" t="s">
        <v>21</v>
      </c>
      <c r="H73" s="11" t="s">
        <v>24</v>
      </c>
      <c r="I73" s="11" t="s">
        <v>24</v>
      </c>
      <c r="J73" s="11" t="s">
        <v>22</v>
      </c>
      <c r="K73" s="11" t="s">
        <v>23</v>
      </c>
      <c r="L73" s="11" t="s">
        <v>57</v>
      </c>
      <c r="M73" s="11" t="s">
        <v>23</v>
      </c>
      <c r="W73" s="3"/>
    </row>
    <row r="74" spans="1:23" ht="12">
      <c r="A74" t="s">
        <v>25</v>
      </c>
      <c r="B74" s="4">
        <v>1</v>
      </c>
      <c r="C74" s="4">
        <v>1</v>
      </c>
      <c r="D74" s="4">
        <v>1</v>
      </c>
      <c r="E74" s="4">
        <v>0.9</v>
      </c>
      <c r="F74" s="4">
        <v>0.9</v>
      </c>
      <c r="G74" s="4">
        <v>1</v>
      </c>
      <c r="H74" s="4">
        <v>1</v>
      </c>
      <c r="I74" s="4">
        <v>1</v>
      </c>
      <c r="J74" s="4">
        <v>1</v>
      </c>
      <c r="K74" s="9">
        <v>0.9</v>
      </c>
      <c r="L74" s="11">
        <v>100</v>
      </c>
      <c r="M74" s="9">
        <v>1</v>
      </c>
      <c r="W74" s="3">
        <f>AVERAGE(B74:V74)</f>
        <v>9.225</v>
      </c>
    </row>
    <row r="75" spans="1:23" ht="12">
      <c r="A75" t="s">
        <v>27</v>
      </c>
      <c r="B75" s="11">
        <v>5</v>
      </c>
      <c r="C75" s="11">
        <v>4</v>
      </c>
      <c r="D75" s="11">
        <v>4</v>
      </c>
      <c r="E75" s="11">
        <v>5</v>
      </c>
      <c r="F75" s="11">
        <v>8</v>
      </c>
      <c r="G75" s="11">
        <v>7</v>
      </c>
      <c r="H75" s="11">
        <v>3</v>
      </c>
      <c r="I75" s="11">
        <v>6</v>
      </c>
      <c r="J75" s="11">
        <v>5</v>
      </c>
      <c r="K75" s="11">
        <v>6</v>
      </c>
      <c r="L75" s="11" t="s">
        <v>57</v>
      </c>
      <c r="M75" s="11">
        <v>4</v>
      </c>
      <c r="W75" s="3">
        <f>AVERAGE(B75:V75)</f>
        <v>5.181818181818182</v>
      </c>
    </row>
    <row r="76" spans="1:23" ht="12">
      <c r="A76" t="s">
        <v>29</v>
      </c>
      <c r="B76" s="11" t="s">
        <v>61</v>
      </c>
      <c r="C76" s="11" t="s">
        <v>57</v>
      </c>
      <c r="D76" s="11" t="s">
        <v>61</v>
      </c>
      <c r="E76" s="11" t="s">
        <v>61</v>
      </c>
      <c r="F76" s="11" t="s">
        <v>61</v>
      </c>
      <c r="G76" s="11" t="s">
        <v>61</v>
      </c>
      <c r="H76" s="11" t="s">
        <v>61</v>
      </c>
      <c r="I76" s="11" t="s">
        <v>61</v>
      </c>
      <c r="J76" s="11" t="s">
        <v>61</v>
      </c>
      <c r="K76" s="11" t="s">
        <v>61</v>
      </c>
      <c r="L76" s="11" t="s">
        <v>53</v>
      </c>
      <c r="M76" s="11" t="s">
        <v>53</v>
      </c>
      <c r="W76" s="3">
        <f>6/15</f>
        <v>0.4</v>
      </c>
    </row>
    <row r="77" spans="1:23" ht="12">
      <c r="A77" t="s">
        <v>31</v>
      </c>
      <c r="B77" s="11" t="s">
        <v>41</v>
      </c>
      <c r="C77" s="11" t="s">
        <v>41</v>
      </c>
      <c r="D77" s="11" t="s">
        <v>41</v>
      </c>
      <c r="E77" s="11" t="s">
        <v>41</v>
      </c>
      <c r="F77" s="11" t="s">
        <v>57</v>
      </c>
      <c r="G77" s="11" t="s">
        <v>111</v>
      </c>
      <c r="H77" s="11" t="s">
        <v>41</v>
      </c>
      <c r="I77" s="11" t="s">
        <v>57</v>
      </c>
      <c r="J77" s="11" t="s">
        <v>57</v>
      </c>
      <c r="K77" s="11" t="s">
        <v>57</v>
      </c>
      <c r="L77" s="11" t="s">
        <v>104</v>
      </c>
      <c r="M77" s="11" t="s">
        <v>104</v>
      </c>
      <c r="W77" s="3"/>
    </row>
    <row r="78" spans="1:23" ht="12">
      <c r="A78" t="s">
        <v>34</v>
      </c>
      <c r="B78" s="11" t="s">
        <v>35</v>
      </c>
      <c r="C78" s="11" t="s">
        <v>57</v>
      </c>
      <c r="D78" s="11" t="s">
        <v>35</v>
      </c>
      <c r="E78" s="11" t="s">
        <v>36</v>
      </c>
      <c r="F78" s="11" t="s">
        <v>35</v>
      </c>
      <c r="G78" s="11" t="s">
        <v>35</v>
      </c>
      <c r="H78" s="11" t="s">
        <v>35</v>
      </c>
      <c r="I78" s="11" t="s">
        <v>36</v>
      </c>
      <c r="J78" s="11" t="s">
        <v>57</v>
      </c>
      <c r="K78" s="11" t="s">
        <v>57</v>
      </c>
      <c r="L78" s="11" t="s">
        <v>35</v>
      </c>
      <c r="M78" s="11" t="s">
        <v>35</v>
      </c>
      <c r="W78" s="3">
        <f>7/14</f>
        <v>0.5</v>
      </c>
    </row>
    <row r="79" spans="1:23" ht="12">
      <c r="A79" t="s">
        <v>38</v>
      </c>
      <c r="B79" s="8">
        <v>2</v>
      </c>
      <c r="C79" s="8">
        <v>3</v>
      </c>
      <c r="D79">
        <v>2</v>
      </c>
      <c r="E79">
        <v>3</v>
      </c>
      <c r="F79">
        <v>4</v>
      </c>
      <c r="G79">
        <v>3</v>
      </c>
      <c r="H79">
        <v>3</v>
      </c>
      <c r="I79">
        <v>2</v>
      </c>
      <c r="J79">
        <v>2</v>
      </c>
      <c r="K79">
        <v>3</v>
      </c>
      <c r="L79">
        <v>4</v>
      </c>
      <c r="M79">
        <v>3</v>
      </c>
      <c r="W79" s="3">
        <f>AVERAGE(B79:P79)</f>
        <v>2.8333333333333335</v>
      </c>
    </row>
    <row r="81" spans="1:23" ht="12">
      <c r="A81" s="1" t="s">
        <v>125</v>
      </c>
      <c r="W81" s="1"/>
    </row>
    <row r="82" spans="1:23" ht="12.75" customHeight="1">
      <c r="A82" s="10" t="s">
        <v>1</v>
      </c>
      <c r="B82">
        <v>4</v>
      </c>
      <c r="C82">
        <v>4</v>
      </c>
      <c r="D82">
        <v>5</v>
      </c>
      <c r="E82">
        <v>5</v>
      </c>
      <c r="F82">
        <v>5</v>
      </c>
      <c r="G82">
        <v>5</v>
      </c>
      <c r="W82" s="3">
        <f aca="true" t="shared" si="4" ref="W82:W91">AVERAGE(B82:V82)</f>
        <v>4.666666666666667</v>
      </c>
    </row>
    <row r="83" spans="1:23" ht="12.75" customHeight="1">
      <c r="A83" s="2" t="s">
        <v>4</v>
      </c>
      <c r="B83">
        <v>4</v>
      </c>
      <c r="C83">
        <v>3</v>
      </c>
      <c r="D83">
        <v>3</v>
      </c>
      <c r="E83" s="11" t="s">
        <v>57</v>
      </c>
      <c r="F83" s="11">
        <v>5</v>
      </c>
      <c r="G83" s="11">
        <v>4</v>
      </c>
      <c r="W83" s="3">
        <f t="shared" si="4"/>
        <v>3.8</v>
      </c>
    </row>
    <row r="84" spans="1:23" ht="12.75" customHeight="1">
      <c r="A84" s="2" t="s">
        <v>7</v>
      </c>
      <c r="B84">
        <v>3</v>
      </c>
      <c r="C84">
        <v>4</v>
      </c>
      <c r="D84">
        <v>3</v>
      </c>
      <c r="E84">
        <v>1</v>
      </c>
      <c r="F84" s="11">
        <v>4</v>
      </c>
      <c r="G84" s="11">
        <v>4</v>
      </c>
      <c r="W84" s="3">
        <f t="shared" si="4"/>
        <v>3.1666666666666665</v>
      </c>
    </row>
    <row r="85" spans="1:23" ht="12.75" customHeight="1">
      <c r="A85" s="2" t="s">
        <v>8</v>
      </c>
      <c r="B85">
        <v>5</v>
      </c>
      <c r="C85">
        <v>5</v>
      </c>
      <c r="D85">
        <v>4</v>
      </c>
      <c r="E85">
        <v>3</v>
      </c>
      <c r="F85" s="11">
        <v>4</v>
      </c>
      <c r="G85" s="11">
        <v>5</v>
      </c>
      <c r="W85" s="3">
        <f t="shared" si="4"/>
        <v>4.333333333333333</v>
      </c>
    </row>
    <row r="86" spans="1:23" ht="12.75" customHeight="1">
      <c r="A86" s="2" t="s">
        <v>9</v>
      </c>
      <c r="B86">
        <v>4</v>
      </c>
      <c r="C86">
        <v>3</v>
      </c>
      <c r="D86">
        <v>3</v>
      </c>
      <c r="E86">
        <v>3</v>
      </c>
      <c r="F86" s="11">
        <v>3</v>
      </c>
      <c r="G86" s="11">
        <v>3</v>
      </c>
      <c r="W86" s="3">
        <f t="shared" si="4"/>
        <v>3.1666666666666665</v>
      </c>
    </row>
    <row r="87" spans="1:23" ht="12.75" customHeight="1">
      <c r="A87" s="2" t="s">
        <v>11</v>
      </c>
      <c r="B87">
        <v>4</v>
      </c>
      <c r="C87">
        <v>3</v>
      </c>
      <c r="D87">
        <v>3</v>
      </c>
      <c r="E87">
        <v>4</v>
      </c>
      <c r="F87" s="11">
        <v>4</v>
      </c>
      <c r="G87" s="11">
        <v>4</v>
      </c>
      <c r="W87" s="3">
        <f t="shared" si="4"/>
        <v>3.6666666666666665</v>
      </c>
    </row>
    <row r="88" spans="1:23" ht="12.75" customHeight="1">
      <c r="A88" s="2" t="s">
        <v>12</v>
      </c>
      <c r="B88">
        <v>3</v>
      </c>
      <c r="C88">
        <v>5</v>
      </c>
      <c r="D88">
        <v>4</v>
      </c>
      <c r="E88">
        <v>1</v>
      </c>
      <c r="F88" s="11">
        <v>4</v>
      </c>
      <c r="G88" s="11">
        <v>5</v>
      </c>
      <c r="W88" s="3">
        <f t="shared" si="4"/>
        <v>3.6666666666666665</v>
      </c>
    </row>
    <row r="89" spans="1:23" ht="12.75" customHeight="1">
      <c r="A89" s="2" t="s">
        <v>13</v>
      </c>
      <c r="B89">
        <v>4</v>
      </c>
      <c r="C89">
        <v>4</v>
      </c>
      <c r="D89">
        <v>4</v>
      </c>
      <c r="E89">
        <v>4</v>
      </c>
      <c r="F89" s="11">
        <v>4</v>
      </c>
      <c r="G89" s="11">
        <v>4</v>
      </c>
      <c r="W89" s="3">
        <f t="shared" si="4"/>
        <v>4</v>
      </c>
    </row>
    <row r="90" spans="1:23" ht="12.75" customHeight="1">
      <c r="A90" s="2" t="s">
        <v>15</v>
      </c>
      <c r="B90">
        <v>4</v>
      </c>
      <c r="C90">
        <v>4</v>
      </c>
      <c r="D90">
        <v>4</v>
      </c>
      <c r="E90">
        <v>4</v>
      </c>
      <c r="F90" s="11">
        <v>5</v>
      </c>
      <c r="G90" s="11">
        <v>4</v>
      </c>
      <c r="W90" s="3">
        <f t="shared" si="4"/>
        <v>4.166666666666667</v>
      </c>
    </row>
    <row r="91" spans="1:23" ht="12.75" customHeight="1">
      <c r="A91" s="2" t="s">
        <v>17</v>
      </c>
      <c r="B91">
        <v>4</v>
      </c>
      <c r="C91">
        <v>4</v>
      </c>
      <c r="D91">
        <v>4</v>
      </c>
      <c r="E91">
        <v>4</v>
      </c>
      <c r="F91" s="11">
        <v>4</v>
      </c>
      <c r="G91" s="11">
        <v>4</v>
      </c>
      <c r="W91" s="3">
        <f t="shared" si="4"/>
        <v>4</v>
      </c>
    </row>
    <row r="92" spans="1:23" ht="12.75" customHeight="1">
      <c r="A92" s="2" t="s">
        <v>19</v>
      </c>
      <c r="B92" s="11" t="s">
        <v>61</v>
      </c>
      <c r="C92" s="11" t="s">
        <v>61</v>
      </c>
      <c r="D92" s="11" t="s">
        <v>53</v>
      </c>
      <c r="E92" s="11" t="s">
        <v>61</v>
      </c>
      <c r="F92" s="11" t="s">
        <v>61</v>
      </c>
      <c r="G92" s="11" t="s">
        <v>61</v>
      </c>
      <c r="W92" s="3"/>
    </row>
    <row r="93" spans="1:23" ht="12.75" customHeight="1">
      <c r="A93" s="2" t="s">
        <v>20</v>
      </c>
      <c r="B93" s="11" t="s">
        <v>43</v>
      </c>
      <c r="C93" s="11" t="s">
        <v>22</v>
      </c>
      <c r="D93" s="11" t="s">
        <v>23</v>
      </c>
      <c r="E93" s="11" t="s">
        <v>57</v>
      </c>
      <c r="F93" s="11" t="s">
        <v>63</v>
      </c>
      <c r="G93" s="11" t="s">
        <v>24</v>
      </c>
      <c r="W93" s="3"/>
    </row>
    <row r="94" spans="1:23" ht="12">
      <c r="A94" t="s">
        <v>25</v>
      </c>
      <c r="B94" s="4">
        <v>0.95</v>
      </c>
      <c r="C94" s="4">
        <v>1</v>
      </c>
      <c r="D94" s="4">
        <v>1</v>
      </c>
      <c r="E94" s="4">
        <v>1</v>
      </c>
      <c r="F94" s="4">
        <v>0.9</v>
      </c>
      <c r="G94" s="4">
        <v>0.9</v>
      </c>
      <c r="H94" s="4"/>
      <c r="I94" s="4"/>
      <c r="J94" s="4"/>
      <c r="W94" s="3">
        <f>AVERAGE(B94:V94)</f>
        <v>0.9583333333333335</v>
      </c>
    </row>
    <row r="95" spans="1:23" ht="12">
      <c r="A95" t="s">
        <v>27</v>
      </c>
      <c r="B95" s="11" t="s">
        <v>57</v>
      </c>
      <c r="C95" s="11" t="s">
        <v>57</v>
      </c>
      <c r="D95" s="11">
        <v>14</v>
      </c>
      <c r="E95" s="11">
        <v>8</v>
      </c>
      <c r="F95" s="11" t="s">
        <v>57</v>
      </c>
      <c r="G95" s="11">
        <v>8</v>
      </c>
      <c r="W95" s="3">
        <f>AVERAGE(B95:V95)</f>
        <v>10</v>
      </c>
    </row>
    <row r="96" spans="1:23" ht="12">
      <c r="A96" t="s">
        <v>29</v>
      </c>
      <c r="B96" s="11" t="s">
        <v>61</v>
      </c>
      <c r="C96" s="11" t="s">
        <v>61</v>
      </c>
      <c r="D96" s="11" t="s">
        <v>61</v>
      </c>
      <c r="E96" s="11" t="s">
        <v>61</v>
      </c>
      <c r="F96" s="11" t="s">
        <v>61</v>
      </c>
      <c r="G96" s="11" t="s">
        <v>61</v>
      </c>
      <c r="W96" s="3">
        <f>6/15</f>
        <v>0.4</v>
      </c>
    </row>
    <row r="97" spans="1:23" ht="12">
      <c r="A97" t="s">
        <v>31</v>
      </c>
      <c r="B97" s="11" t="s">
        <v>41</v>
      </c>
      <c r="C97" s="11" t="s">
        <v>41</v>
      </c>
      <c r="D97" s="11" t="s">
        <v>57</v>
      </c>
      <c r="E97" s="11" t="s">
        <v>128</v>
      </c>
      <c r="F97" s="11" t="s">
        <v>57</v>
      </c>
      <c r="G97" s="11" t="s">
        <v>57</v>
      </c>
      <c r="W97" s="3"/>
    </row>
    <row r="98" spans="1:23" ht="12">
      <c r="A98" t="s">
        <v>34</v>
      </c>
      <c r="B98" s="11" t="s">
        <v>35</v>
      </c>
      <c r="C98" s="11" t="s">
        <v>35</v>
      </c>
      <c r="D98" s="11" t="s">
        <v>57</v>
      </c>
      <c r="E98" s="11" t="s">
        <v>36</v>
      </c>
      <c r="F98" s="11" t="s">
        <v>35</v>
      </c>
      <c r="G98" s="11" t="s">
        <v>35</v>
      </c>
      <c r="W98" s="3">
        <f>7/14</f>
        <v>0.5</v>
      </c>
    </row>
    <row r="99" spans="1:23" ht="12">
      <c r="A99" t="s">
        <v>38</v>
      </c>
      <c r="B99" s="11" t="s">
        <v>57</v>
      </c>
      <c r="C99" s="8">
        <v>4</v>
      </c>
      <c r="D99">
        <v>4</v>
      </c>
      <c r="E99">
        <v>4</v>
      </c>
      <c r="F99">
        <v>5</v>
      </c>
      <c r="G99">
        <v>4</v>
      </c>
      <c r="W99" s="3">
        <f>AVERAGE(B99:P99)</f>
        <v>4.2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79"/>
  <sheetViews>
    <sheetView zoomScale="125" zoomScaleNormal="125" workbookViewId="0" topLeftCell="A62">
      <selection activeCell="A1" sqref="A1:A39"/>
    </sheetView>
  </sheetViews>
  <sheetFormatPr defaultColWidth="8.8515625" defaultRowHeight="12.75"/>
  <cols>
    <col min="1" max="1" width="17.140625" style="0" customWidth="1"/>
    <col min="2" max="28" width="8.8515625" style="0" customWidth="1"/>
    <col min="29" max="29" width="16.421875" style="0" customWidth="1"/>
  </cols>
  <sheetData>
    <row r="1" spans="1:30" ht="12">
      <c r="A1" s="1" t="s">
        <v>146</v>
      </c>
      <c r="P1" s="1" t="s">
        <v>153</v>
      </c>
      <c r="AC1" s="1" t="s">
        <v>146</v>
      </c>
      <c r="AD1" s="8" t="s">
        <v>0</v>
      </c>
    </row>
    <row r="2" spans="1:33" ht="12.75" customHeight="1">
      <c r="A2" s="2" t="s">
        <v>1</v>
      </c>
      <c r="B2">
        <v>4</v>
      </c>
      <c r="C2">
        <v>5</v>
      </c>
      <c r="D2">
        <v>2</v>
      </c>
      <c r="E2">
        <v>2</v>
      </c>
      <c r="F2">
        <v>5</v>
      </c>
      <c r="G2">
        <v>4</v>
      </c>
      <c r="H2">
        <v>5</v>
      </c>
      <c r="I2">
        <v>5</v>
      </c>
      <c r="J2">
        <v>5</v>
      </c>
      <c r="K2">
        <v>4</v>
      </c>
      <c r="L2">
        <v>5</v>
      </c>
      <c r="M2">
        <v>4</v>
      </c>
      <c r="N2">
        <v>4</v>
      </c>
      <c r="O2" s="8">
        <v>5</v>
      </c>
      <c r="P2" s="8">
        <f>AVERAGE(B2:O2)</f>
        <v>4.214285714285714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3">
        <f aca="true" t="shared" si="0" ref="AC2:AC11">AVERAGE(B2:AA2)</f>
        <v>4.214285714285714</v>
      </c>
      <c r="AD2" t="s">
        <v>2</v>
      </c>
      <c r="AE2" t="s">
        <v>3</v>
      </c>
      <c r="AG2" s="6">
        <f aca="true" t="shared" si="1" ref="AG2:AG11">STDEV(B2:S2)</f>
        <v>1.0126747770541296</v>
      </c>
    </row>
    <row r="3" spans="1:33" ht="12.75" customHeight="1">
      <c r="A3" s="2" t="s">
        <v>4</v>
      </c>
      <c r="B3">
        <v>5</v>
      </c>
      <c r="C3">
        <v>4</v>
      </c>
      <c r="D3">
        <v>4</v>
      </c>
      <c r="E3">
        <v>4</v>
      </c>
      <c r="F3">
        <v>4</v>
      </c>
      <c r="G3">
        <v>4</v>
      </c>
      <c r="H3">
        <v>4</v>
      </c>
      <c r="I3">
        <v>5</v>
      </c>
      <c r="J3">
        <v>4</v>
      </c>
      <c r="K3">
        <v>4</v>
      </c>
      <c r="L3">
        <v>5</v>
      </c>
      <c r="M3">
        <v>4</v>
      </c>
      <c r="N3">
        <v>4</v>
      </c>
      <c r="O3">
        <v>5</v>
      </c>
      <c r="P3" s="8">
        <f aca="true" t="shared" si="2" ref="P3:P11">AVERAGE(B3:O3)</f>
        <v>4.285714285714286</v>
      </c>
      <c r="AC3" s="3">
        <f t="shared" si="0"/>
        <v>4.2857142857142865</v>
      </c>
      <c r="AD3" t="s">
        <v>5</v>
      </c>
      <c r="AE3" t="s">
        <v>6</v>
      </c>
      <c r="AG3" s="6">
        <f t="shared" si="1"/>
        <v>0.4517539514526192</v>
      </c>
    </row>
    <row r="4" spans="1:33" ht="12.75" customHeight="1">
      <c r="A4" s="2" t="s">
        <v>7</v>
      </c>
      <c r="B4">
        <v>4</v>
      </c>
      <c r="C4">
        <v>3</v>
      </c>
      <c r="D4">
        <v>5</v>
      </c>
      <c r="E4">
        <v>3</v>
      </c>
      <c r="F4">
        <v>4</v>
      </c>
      <c r="G4">
        <v>5</v>
      </c>
      <c r="H4">
        <v>3</v>
      </c>
      <c r="I4">
        <v>5</v>
      </c>
      <c r="J4">
        <v>4</v>
      </c>
      <c r="K4">
        <v>4</v>
      </c>
      <c r="L4">
        <v>5</v>
      </c>
      <c r="M4">
        <v>5</v>
      </c>
      <c r="N4">
        <v>3</v>
      </c>
      <c r="O4">
        <v>3</v>
      </c>
      <c r="P4" s="8">
        <f t="shared" si="2"/>
        <v>4</v>
      </c>
      <c r="AC4" s="3">
        <f t="shared" si="0"/>
        <v>4</v>
      </c>
      <c r="AD4" t="s">
        <v>5</v>
      </c>
      <c r="AE4" t="s">
        <v>6</v>
      </c>
      <c r="AG4" s="6">
        <f t="shared" si="1"/>
        <v>0.8451542547285166</v>
      </c>
    </row>
    <row r="5" spans="1:33" ht="12.75" customHeight="1">
      <c r="A5" s="2" t="s">
        <v>8</v>
      </c>
      <c r="B5">
        <v>4</v>
      </c>
      <c r="C5">
        <v>3</v>
      </c>
      <c r="D5">
        <v>5</v>
      </c>
      <c r="E5">
        <v>4</v>
      </c>
      <c r="F5">
        <v>5</v>
      </c>
      <c r="G5">
        <v>5</v>
      </c>
      <c r="H5">
        <v>4</v>
      </c>
      <c r="I5">
        <v>5</v>
      </c>
      <c r="J5">
        <v>3</v>
      </c>
      <c r="K5">
        <v>5</v>
      </c>
      <c r="L5">
        <v>4</v>
      </c>
      <c r="M5">
        <v>3</v>
      </c>
      <c r="N5">
        <v>3</v>
      </c>
      <c r="O5">
        <v>5</v>
      </c>
      <c r="P5" s="8">
        <f t="shared" si="2"/>
        <v>4.142857142857143</v>
      </c>
      <c r="AC5" s="3">
        <f t="shared" si="0"/>
        <v>4.142857142857143</v>
      </c>
      <c r="AD5" t="s">
        <v>5</v>
      </c>
      <c r="AE5" t="s">
        <v>6</v>
      </c>
      <c r="AG5" s="6">
        <f t="shared" si="1"/>
        <v>0.8329931278350432</v>
      </c>
    </row>
    <row r="6" spans="1:33" ht="12.75" customHeight="1">
      <c r="A6" s="2" t="s">
        <v>9</v>
      </c>
      <c r="B6">
        <v>3</v>
      </c>
      <c r="C6">
        <v>4</v>
      </c>
      <c r="D6">
        <v>4</v>
      </c>
      <c r="E6">
        <v>3</v>
      </c>
      <c r="F6">
        <v>3</v>
      </c>
      <c r="G6">
        <v>4</v>
      </c>
      <c r="H6">
        <v>4</v>
      </c>
      <c r="I6">
        <v>3</v>
      </c>
      <c r="J6">
        <v>4</v>
      </c>
      <c r="K6">
        <v>4</v>
      </c>
      <c r="L6">
        <v>4</v>
      </c>
      <c r="M6">
        <v>3</v>
      </c>
      <c r="N6">
        <v>3</v>
      </c>
      <c r="O6">
        <v>4</v>
      </c>
      <c r="P6" s="8">
        <f t="shared" si="2"/>
        <v>3.5714285714285716</v>
      </c>
      <c r="AC6" s="3">
        <f t="shared" si="0"/>
        <v>3.571428571428571</v>
      </c>
      <c r="AD6" t="s">
        <v>10</v>
      </c>
      <c r="AE6" t="s">
        <v>39</v>
      </c>
      <c r="AG6" s="6">
        <f t="shared" si="1"/>
        <v>0.4948716593053947</v>
      </c>
    </row>
    <row r="7" spans="1:33" ht="12.75" customHeight="1">
      <c r="A7" s="2" t="s">
        <v>11</v>
      </c>
      <c r="B7">
        <v>3</v>
      </c>
      <c r="C7">
        <v>4</v>
      </c>
      <c r="D7">
        <v>5</v>
      </c>
      <c r="E7">
        <v>4</v>
      </c>
      <c r="F7">
        <v>4</v>
      </c>
      <c r="G7">
        <v>5</v>
      </c>
      <c r="H7">
        <v>4</v>
      </c>
      <c r="I7">
        <v>4</v>
      </c>
      <c r="J7">
        <v>4</v>
      </c>
      <c r="K7">
        <v>4</v>
      </c>
      <c r="L7">
        <v>4</v>
      </c>
      <c r="M7">
        <v>4</v>
      </c>
      <c r="N7">
        <v>3</v>
      </c>
      <c r="O7">
        <v>4</v>
      </c>
      <c r="P7" s="8">
        <f t="shared" si="2"/>
        <v>4</v>
      </c>
      <c r="AC7" s="3">
        <f t="shared" si="0"/>
        <v>4</v>
      </c>
      <c r="AD7" t="s">
        <v>10</v>
      </c>
      <c r="AE7" t="s">
        <v>40</v>
      </c>
      <c r="AG7" s="6">
        <f t="shared" si="1"/>
        <v>0.5345224838248488</v>
      </c>
    </row>
    <row r="8" spans="1:33" ht="12.75" customHeight="1">
      <c r="A8" s="2" t="s">
        <v>12</v>
      </c>
      <c r="B8">
        <v>4</v>
      </c>
      <c r="C8">
        <v>4</v>
      </c>
      <c r="D8">
        <v>4</v>
      </c>
      <c r="E8">
        <v>4</v>
      </c>
      <c r="F8">
        <v>3</v>
      </c>
      <c r="G8">
        <v>4</v>
      </c>
      <c r="H8">
        <v>2</v>
      </c>
      <c r="I8">
        <v>4</v>
      </c>
      <c r="J8">
        <v>3</v>
      </c>
      <c r="K8">
        <v>3</v>
      </c>
      <c r="L8">
        <v>3</v>
      </c>
      <c r="M8">
        <v>5</v>
      </c>
      <c r="N8">
        <v>3</v>
      </c>
      <c r="O8">
        <v>3</v>
      </c>
      <c r="P8" s="8">
        <f t="shared" si="2"/>
        <v>3.5</v>
      </c>
      <c r="AC8" s="3">
        <f t="shared" si="0"/>
        <v>3.5</v>
      </c>
      <c r="AD8" t="s">
        <v>69</v>
      </c>
      <c r="AE8" t="s">
        <v>68</v>
      </c>
      <c r="AG8" s="6">
        <f t="shared" si="1"/>
        <v>0.7319250547113999</v>
      </c>
    </row>
    <row r="9" spans="1:33" ht="12.75" customHeight="1">
      <c r="A9" s="2" t="s">
        <v>13</v>
      </c>
      <c r="B9">
        <v>4</v>
      </c>
      <c r="C9">
        <v>4</v>
      </c>
      <c r="D9">
        <v>5</v>
      </c>
      <c r="E9">
        <v>4</v>
      </c>
      <c r="F9">
        <v>4</v>
      </c>
      <c r="G9">
        <v>4</v>
      </c>
      <c r="H9">
        <v>3</v>
      </c>
      <c r="I9">
        <v>3</v>
      </c>
      <c r="J9">
        <v>5</v>
      </c>
      <c r="K9">
        <v>4</v>
      </c>
      <c r="L9">
        <v>5</v>
      </c>
      <c r="M9">
        <v>4</v>
      </c>
      <c r="N9">
        <v>3</v>
      </c>
      <c r="O9">
        <v>4</v>
      </c>
      <c r="P9" s="8">
        <f t="shared" si="2"/>
        <v>4</v>
      </c>
      <c r="AC9" s="3">
        <f t="shared" si="0"/>
        <v>4</v>
      </c>
      <c r="AD9" t="s">
        <v>10</v>
      </c>
      <c r="AE9" t="s">
        <v>14</v>
      </c>
      <c r="AG9" s="6">
        <f t="shared" si="1"/>
        <v>0.6546536707079771</v>
      </c>
    </row>
    <row r="10" spans="1:33" ht="12.75" customHeight="1">
      <c r="A10" s="2" t="s">
        <v>15</v>
      </c>
      <c r="B10">
        <v>4</v>
      </c>
      <c r="C10">
        <v>4</v>
      </c>
      <c r="D10">
        <v>4</v>
      </c>
      <c r="E10">
        <v>4</v>
      </c>
      <c r="F10">
        <v>4</v>
      </c>
      <c r="G10">
        <v>4</v>
      </c>
      <c r="H10">
        <v>3</v>
      </c>
      <c r="I10">
        <v>5</v>
      </c>
      <c r="J10">
        <v>4</v>
      </c>
      <c r="K10">
        <v>4</v>
      </c>
      <c r="L10">
        <v>5</v>
      </c>
      <c r="M10">
        <v>4</v>
      </c>
      <c r="N10">
        <v>3</v>
      </c>
      <c r="O10">
        <v>4</v>
      </c>
      <c r="P10" s="8">
        <f t="shared" si="2"/>
        <v>4</v>
      </c>
      <c r="AC10" s="3">
        <f t="shared" si="0"/>
        <v>4</v>
      </c>
      <c r="AD10" t="s">
        <v>10</v>
      </c>
      <c r="AE10" t="s">
        <v>16</v>
      </c>
      <c r="AG10" s="6">
        <f t="shared" si="1"/>
        <v>0.5345224838248488</v>
      </c>
    </row>
    <row r="11" spans="1:33" ht="12.75" customHeight="1">
      <c r="A11" s="2" t="s">
        <v>17</v>
      </c>
      <c r="B11">
        <v>4</v>
      </c>
      <c r="C11">
        <v>4</v>
      </c>
      <c r="D11">
        <v>3</v>
      </c>
      <c r="E11">
        <v>3</v>
      </c>
      <c r="F11">
        <v>4</v>
      </c>
      <c r="G11">
        <v>4</v>
      </c>
      <c r="H11">
        <v>2</v>
      </c>
      <c r="I11">
        <v>4</v>
      </c>
      <c r="J11">
        <v>4</v>
      </c>
      <c r="K11">
        <v>3</v>
      </c>
      <c r="L11">
        <v>5</v>
      </c>
      <c r="M11" s="8">
        <v>4</v>
      </c>
      <c r="N11" s="11">
        <v>4</v>
      </c>
      <c r="O11" s="11">
        <v>4</v>
      </c>
      <c r="P11" s="8">
        <f t="shared" si="2"/>
        <v>3.7142857142857144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3">
        <f t="shared" si="0"/>
        <v>3.7142857142857144</v>
      </c>
      <c r="AD11" t="s">
        <v>10</v>
      </c>
      <c r="AE11" t="s">
        <v>18</v>
      </c>
      <c r="AG11" s="6">
        <f t="shared" si="1"/>
        <v>0.6998542122237653</v>
      </c>
    </row>
    <row r="12" spans="1:33" ht="12.75" customHeight="1">
      <c r="A12" s="2" t="s">
        <v>19</v>
      </c>
      <c r="B12" s="11" t="s">
        <v>61</v>
      </c>
      <c r="C12" s="11" t="s">
        <v>53</v>
      </c>
      <c r="D12" s="11" t="s">
        <v>61</v>
      </c>
      <c r="E12" s="11" t="s">
        <v>53</v>
      </c>
      <c r="F12" s="11" t="s">
        <v>53</v>
      </c>
      <c r="G12" s="11" t="s">
        <v>61</v>
      </c>
      <c r="H12" s="11" t="s">
        <v>53</v>
      </c>
      <c r="I12" s="11" t="s">
        <v>53</v>
      </c>
      <c r="J12" s="11" t="s">
        <v>53</v>
      </c>
      <c r="K12" s="11" t="s">
        <v>53</v>
      </c>
      <c r="L12" s="11" t="s">
        <v>61</v>
      </c>
      <c r="M12" s="11" t="s">
        <v>53</v>
      </c>
      <c r="N12" s="11" t="s">
        <v>53</v>
      </c>
      <c r="O12" s="11" t="s">
        <v>57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3"/>
      <c r="AG12" s="6"/>
    </row>
    <row r="13" spans="1:33" ht="12.75" customHeight="1">
      <c r="A13" s="2" t="s">
        <v>20</v>
      </c>
      <c r="B13" s="11" t="s">
        <v>23</v>
      </c>
      <c r="C13" s="11" t="s">
        <v>23</v>
      </c>
      <c r="D13" s="11" t="s">
        <v>24</v>
      </c>
      <c r="E13" s="11" t="s">
        <v>23</v>
      </c>
      <c r="F13" s="11" t="s">
        <v>43</v>
      </c>
      <c r="G13" s="11" t="s">
        <v>22</v>
      </c>
      <c r="H13" s="11" t="s">
        <v>24</v>
      </c>
      <c r="I13" s="11" t="s">
        <v>21</v>
      </c>
      <c r="J13" s="11" t="s">
        <v>24</v>
      </c>
      <c r="K13" s="11" t="s">
        <v>24</v>
      </c>
      <c r="L13" s="11" t="s">
        <v>24</v>
      </c>
      <c r="M13" s="11" t="s">
        <v>24</v>
      </c>
      <c r="N13" s="11" t="s">
        <v>22</v>
      </c>
      <c r="O13" s="11" t="s">
        <v>57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3"/>
      <c r="AG13" s="6"/>
    </row>
    <row r="14" spans="1:32" ht="12">
      <c r="A14" t="s">
        <v>25</v>
      </c>
      <c r="B14" s="4">
        <v>1</v>
      </c>
      <c r="C14" s="4">
        <v>1</v>
      </c>
      <c r="D14" s="4">
        <v>0.9</v>
      </c>
      <c r="E14" s="4">
        <v>1</v>
      </c>
      <c r="F14" s="4">
        <v>0.9</v>
      </c>
      <c r="G14" s="4">
        <v>1</v>
      </c>
      <c r="H14" s="4">
        <v>0.9</v>
      </c>
      <c r="I14" s="4">
        <v>1</v>
      </c>
      <c r="J14" s="4">
        <v>0.9</v>
      </c>
      <c r="K14" s="9">
        <v>1</v>
      </c>
      <c r="L14" s="9">
        <v>1</v>
      </c>
      <c r="M14" s="9">
        <v>0.9</v>
      </c>
      <c r="N14" s="9">
        <v>1</v>
      </c>
      <c r="O14" s="9">
        <v>1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3">
        <f>AVERAGE(B14:AA14)</f>
        <v>0.9642857142857143</v>
      </c>
      <c r="AD14" t="s">
        <v>26</v>
      </c>
      <c r="AF14">
        <v>0.04472136</v>
      </c>
    </row>
    <row r="15" spans="1:32" ht="12">
      <c r="A15" t="s">
        <v>27</v>
      </c>
      <c r="B15" s="11">
        <v>1</v>
      </c>
      <c r="C15" s="11">
        <v>1</v>
      </c>
      <c r="D15" s="11">
        <v>1</v>
      </c>
      <c r="E15" s="11">
        <v>1</v>
      </c>
      <c r="F15" s="11">
        <v>3</v>
      </c>
      <c r="G15" s="11">
        <v>1</v>
      </c>
      <c r="H15" s="11">
        <v>1</v>
      </c>
      <c r="I15" s="11">
        <v>1</v>
      </c>
      <c r="J15" s="11">
        <v>1</v>
      </c>
      <c r="K15" s="11">
        <v>1</v>
      </c>
      <c r="L15" s="11">
        <v>1</v>
      </c>
      <c r="M15" s="11">
        <v>1</v>
      </c>
      <c r="N15" s="11">
        <v>1</v>
      </c>
      <c r="O15" s="11">
        <v>1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3">
        <f>AVERAGE(B15:AA15)</f>
        <v>1.1428571428571428</v>
      </c>
      <c r="AD15" t="s">
        <v>28</v>
      </c>
      <c r="AF15">
        <v>0.816496581</v>
      </c>
    </row>
    <row r="16" spans="1:30" ht="12">
      <c r="A16" t="s">
        <v>29</v>
      </c>
      <c r="B16" s="11" t="s">
        <v>53</v>
      </c>
      <c r="C16" s="11" t="s">
        <v>53</v>
      </c>
      <c r="D16" s="11" t="s">
        <v>61</v>
      </c>
      <c r="E16" s="11" t="s">
        <v>53</v>
      </c>
      <c r="F16" s="11" t="s">
        <v>53</v>
      </c>
      <c r="G16" s="11" t="s">
        <v>61</v>
      </c>
      <c r="H16" s="11" t="s">
        <v>53</v>
      </c>
      <c r="I16" s="11" t="s">
        <v>53</v>
      </c>
      <c r="J16" s="11" t="s">
        <v>53</v>
      </c>
      <c r="K16" s="11" t="s">
        <v>53</v>
      </c>
      <c r="L16" s="11" t="s">
        <v>57</v>
      </c>
      <c r="M16" s="11" t="s">
        <v>53</v>
      </c>
      <c r="N16" s="11" t="s">
        <v>53</v>
      </c>
      <c r="O16" s="11" t="s">
        <v>57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3">
        <f>6/15</f>
        <v>0.4</v>
      </c>
      <c r="AD16" t="s">
        <v>30</v>
      </c>
    </row>
    <row r="17" spans="1:29" ht="12">
      <c r="A17" t="s">
        <v>31</v>
      </c>
      <c r="B17" s="11" t="s">
        <v>104</v>
      </c>
      <c r="C17" s="11" t="s">
        <v>41</v>
      </c>
      <c r="D17" s="11" t="s">
        <v>41</v>
      </c>
      <c r="E17" s="11" t="s">
        <v>104</v>
      </c>
      <c r="F17" s="11" t="s">
        <v>104</v>
      </c>
      <c r="G17" s="11" t="s">
        <v>57</v>
      </c>
      <c r="H17" s="11" t="s">
        <v>104</v>
      </c>
      <c r="I17" s="11" t="s">
        <v>104</v>
      </c>
      <c r="J17" s="11" t="s">
        <v>103</v>
      </c>
      <c r="K17" s="11" t="s">
        <v>104</v>
      </c>
      <c r="L17" s="11" t="s">
        <v>57</v>
      </c>
      <c r="M17" s="11" t="s">
        <v>104</v>
      </c>
      <c r="N17" s="11" t="s">
        <v>104</v>
      </c>
      <c r="O17" s="11" t="s">
        <v>57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3"/>
    </row>
    <row r="18" spans="1:30" ht="12">
      <c r="A18" t="s">
        <v>34</v>
      </c>
      <c r="B18" s="11" t="s">
        <v>35</v>
      </c>
      <c r="C18" s="11" t="s">
        <v>36</v>
      </c>
      <c r="D18" s="11" t="s">
        <v>35</v>
      </c>
      <c r="E18" s="11" t="s">
        <v>57</v>
      </c>
      <c r="F18" s="11" t="s">
        <v>35</v>
      </c>
      <c r="G18" s="11" t="s">
        <v>35</v>
      </c>
      <c r="H18" s="11" t="s">
        <v>35</v>
      </c>
      <c r="I18" s="11" t="s">
        <v>36</v>
      </c>
      <c r="J18" s="11" t="s">
        <v>36</v>
      </c>
      <c r="K18" s="11" t="s">
        <v>36</v>
      </c>
      <c r="L18" s="11" t="s">
        <v>57</v>
      </c>
      <c r="M18" s="11" t="s">
        <v>35</v>
      </c>
      <c r="N18" s="11" t="s">
        <v>36</v>
      </c>
      <c r="O18" s="11" t="s">
        <v>57</v>
      </c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3">
        <f>7/14</f>
        <v>0.5</v>
      </c>
      <c r="AD18" t="s">
        <v>37</v>
      </c>
    </row>
    <row r="19" spans="1:32" ht="12">
      <c r="A19" t="s">
        <v>38</v>
      </c>
      <c r="B19">
        <v>1</v>
      </c>
      <c r="C19" s="11">
        <v>1</v>
      </c>
      <c r="D19" s="11">
        <v>1</v>
      </c>
      <c r="E19" s="11">
        <v>3</v>
      </c>
      <c r="F19" s="11">
        <v>3</v>
      </c>
      <c r="G19" s="11">
        <v>1</v>
      </c>
      <c r="H19" s="11">
        <v>1</v>
      </c>
      <c r="I19" s="11">
        <v>1</v>
      </c>
      <c r="J19" s="11">
        <v>1</v>
      </c>
      <c r="K19">
        <v>2</v>
      </c>
      <c r="L19">
        <v>1</v>
      </c>
      <c r="M19">
        <v>1</v>
      </c>
      <c r="N19">
        <v>2</v>
      </c>
      <c r="O19">
        <v>1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3">
        <f>AVERAGE(B19:AA19)</f>
        <v>1.4285714285714286</v>
      </c>
      <c r="AD19" t="s">
        <v>38</v>
      </c>
      <c r="AF19">
        <v>0.447213595</v>
      </c>
    </row>
    <row r="21" spans="1:30" ht="12">
      <c r="A21" s="1" t="s">
        <v>147</v>
      </c>
      <c r="G21" s="1" t="s">
        <v>153</v>
      </c>
      <c r="AC21" s="1" t="s">
        <v>147</v>
      </c>
      <c r="AD21" s="8" t="s">
        <v>0</v>
      </c>
    </row>
    <row r="22" spans="1:33" ht="12.75" customHeight="1">
      <c r="A22" s="2" t="s">
        <v>1</v>
      </c>
      <c r="B22">
        <v>4</v>
      </c>
      <c r="C22">
        <v>5</v>
      </c>
      <c r="D22">
        <v>4</v>
      </c>
      <c r="E22">
        <v>4</v>
      </c>
      <c r="F22">
        <v>4</v>
      </c>
      <c r="G22">
        <f>AVERAGE(B22:F22)</f>
        <v>4.2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3">
        <f aca="true" t="shared" si="3" ref="AC22:AC31">AVERAGE(B22:AA22)</f>
        <v>4.2</v>
      </c>
      <c r="AD22" t="s">
        <v>2</v>
      </c>
      <c r="AE22" t="s">
        <v>3</v>
      </c>
      <c r="AG22" s="6">
        <f aca="true" t="shared" si="4" ref="AG22:AG31">STDEV(B22:S22)</f>
        <v>0.39999999999999997</v>
      </c>
    </row>
    <row r="23" spans="1:33" ht="12.75" customHeight="1">
      <c r="A23" s="2" t="s">
        <v>4</v>
      </c>
      <c r="B23">
        <v>4</v>
      </c>
      <c r="C23">
        <v>5</v>
      </c>
      <c r="D23">
        <v>3</v>
      </c>
      <c r="E23">
        <v>4</v>
      </c>
      <c r="F23">
        <v>3</v>
      </c>
      <c r="G23">
        <f aca="true" t="shared" si="5" ref="G23:G31">AVERAGE(B23:F23)</f>
        <v>3.8</v>
      </c>
      <c r="AC23" s="3">
        <f t="shared" si="3"/>
        <v>3.8000000000000003</v>
      </c>
      <c r="AD23" t="s">
        <v>5</v>
      </c>
      <c r="AE23" t="s">
        <v>6</v>
      </c>
      <c r="AG23" s="6">
        <f t="shared" si="4"/>
        <v>0.7483314773547879</v>
      </c>
    </row>
    <row r="24" spans="1:33" ht="12.75" customHeight="1">
      <c r="A24" s="2" t="s">
        <v>7</v>
      </c>
      <c r="B24">
        <v>5</v>
      </c>
      <c r="C24">
        <v>5</v>
      </c>
      <c r="D24">
        <v>4</v>
      </c>
      <c r="E24">
        <v>4</v>
      </c>
      <c r="F24">
        <v>4</v>
      </c>
      <c r="G24">
        <f t="shared" si="5"/>
        <v>4.4</v>
      </c>
      <c r="AC24" s="3">
        <f t="shared" si="3"/>
        <v>4.3999999999999995</v>
      </c>
      <c r="AD24" t="s">
        <v>5</v>
      </c>
      <c r="AE24" t="s">
        <v>6</v>
      </c>
      <c r="AG24" s="6">
        <f t="shared" si="4"/>
        <v>0.4898979485566391</v>
      </c>
    </row>
    <row r="25" spans="1:33" ht="12.75" customHeight="1">
      <c r="A25" s="2" t="s">
        <v>8</v>
      </c>
      <c r="B25">
        <v>5</v>
      </c>
      <c r="C25">
        <v>5</v>
      </c>
      <c r="D25">
        <v>4</v>
      </c>
      <c r="E25">
        <v>3</v>
      </c>
      <c r="F25">
        <v>4</v>
      </c>
      <c r="G25">
        <f t="shared" si="5"/>
        <v>4.2</v>
      </c>
      <c r="AC25" s="3">
        <f t="shared" si="3"/>
        <v>4.2</v>
      </c>
      <c r="AD25" t="s">
        <v>5</v>
      </c>
      <c r="AE25" t="s">
        <v>6</v>
      </c>
      <c r="AG25" s="6">
        <f t="shared" si="4"/>
        <v>0.7483314773547898</v>
      </c>
    </row>
    <row r="26" spans="1:33" ht="12.75" customHeight="1">
      <c r="A26" s="2" t="s">
        <v>9</v>
      </c>
      <c r="B26">
        <v>3</v>
      </c>
      <c r="C26">
        <v>4</v>
      </c>
      <c r="D26">
        <v>4</v>
      </c>
      <c r="E26">
        <v>3</v>
      </c>
      <c r="F26">
        <v>3</v>
      </c>
      <c r="G26">
        <f t="shared" si="5"/>
        <v>3.4</v>
      </c>
      <c r="AC26" s="3">
        <f t="shared" si="3"/>
        <v>3.4</v>
      </c>
      <c r="AD26" t="s">
        <v>10</v>
      </c>
      <c r="AE26" t="s">
        <v>39</v>
      </c>
      <c r="AG26" s="6">
        <f t="shared" si="4"/>
        <v>0.4898979485566362</v>
      </c>
    </row>
    <row r="27" spans="1:33" ht="12.75" customHeight="1">
      <c r="A27" s="2" t="s">
        <v>11</v>
      </c>
      <c r="B27">
        <v>4</v>
      </c>
      <c r="C27">
        <v>5</v>
      </c>
      <c r="D27">
        <v>5</v>
      </c>
      <c r="E27">
        <v>4</v>
      </c>
      <c r="F27">
        <v>4</v>
      </c>
      <c r="G27">
        <f t="shared" si="5"/>
        <v>4.4</v>
      </c>
      <c r="AC27" s="3">
        <f t="shared" si="3"/>
        <v>4.3999999999999995</v>
      </c>
      <c r="AD27" t="s">
        <v>10</v>
      </c>
      <c r="AE27" t="s">
        <v>40</v>
      </c>
      <c r="AG27" s="6">
        <f t="shared" si="4"/>
        <v>0.4898979485566391</v>
      </c>
    </row>
    <row r="28" spans="1:33" ht="12.75" customHeight="1">
      <c r="A28" s="2" t="s">
        <v>12</v>
      </c>
      <c r="B28">
        <v>4</v>
      </c>
      <c r="C28">
        <v>3</v>
      </c>
      <c r="D28">
        <v>3</v>
      </c>
      <c r="E28">
        <v>3</v>
      </c>
      <c r="F28">
        <v>4</v>
      </c>
      <c r="G28">
        <f t="shared" si="5"/>
        <v>3.4</v>
      </c>
      <c r="AC28" s="3">
        <f t="shared" si="3"/>
        <v>3.4</v>
      </c>
      <c r="AD28" t="s">
        <v>69</v>
      </c>
      <c r="AE28" t="s">
        <v>68</v>
      </c>
      <c r="AG28" s="6">
        <f t="shared" si="4"/>
        <v>0.4898979485566362</v>
      </c>
    </row>
    <row r="29" spans="1:33" ht="12.75" customHeight="1">
      <c r="A29" s="2" t="s">
        <v>13</v>
      </c>
      <c r="B29">
        <v>5</v>
      </c>
      <c r="C29">
        <v>4</v>
      </c>
      <c r="D29">
        <v>3</v>
      </c>
      <c r="E29">
        <v>5</v>
      </c>
      <c r="F29">
        <v>5</v>
      </c>
      <c r="G29">
        <f t="shared" si="5"/>
        <v>4.4</v>
      </c>
      <c r="AC29" s="3">
        <f t="shared" si="3"/>
        <v>4.3999999999999995</v>
      </c>
      <c r="AD29" t="s">
        <v>10</v>
      </c>
      <c r="AE29" t="s">
        <v>14</v>
      </c>
      <c r="AG29" s="6">
        <f t="shared" si="4"/>
        <v>0.8000000000000022</v>
      </c>
    </row>
    <row r="30" spans="1:33" ht="12.75" customHeight="1">
      <c r="A30" s="2" t="s">
        <v>15</v>
      </c>
      <c r="B30">
        <v>4</v>
      </c>
      <c r="C30">
        <v>5</v>
      </c>
      <c r="D30">
        <v>3</v>
      </c>
      <c r="E30" t="s">
        <v>57</v>
      </c>
      <c r="F30">
        <v>4</v>
      </c>
      <c r="G30">
        <f t="shared" si="5"/>
        <v>4</v>
      </c>
      <c r="AC30" s="3">
        <f t="shared" si="3"/>
        <v>4</v>
      </c>
      <c r="AD30" t="s">
        <v>10</v>
      </c>
      <c r="AE30" t="s">
        <v>16</v>
      </c>
      <c r="AG30" s="6">
        <f t="shared" si="4"/>
        <v>0.7071067811865476</v>
      </c>
    </row>
    <row r="31" spans="1:33" ht="12.75" customHeight="1">
      <c r="A31" s="2" t="s">
        <v>17</v>
      </c>
      <c r="B31">
        <v>5</v>
      </c>
      <c r="C31">
        <v>5</v>
      </c>
      <c r="D31">
        <v>3</v>
      </c>
      <c r="E31">
        <v>4</v>
      </c>
      <c r="F31">
        <v>4</v>
      </c>
      <c r="G31">
        <f t="shared" si="5"/>
        <v>4.2</v>
      </c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3">
        <f t="shared" si="3"/>
        <v>4.2</v>
      </c>
      <c r="AD31" t="s">
        <v>10</v>
      </c>
      <c r="AE31" t="s">
        <v>18</v>
      </c>
      <c r="AG31" s="6">
        <f t="shared" si="4"/>
        <v>0.7483314773547898</v>
      </c>
    </row>
    <row r="32" spans="1:33" ht="12.75" customHeight="1">
      <c r="A32" s="2" t="s">
        <v>19</v>
      </c>
      <c r="B32" s="11" t="s">
        <v>61</v>
      </c>
      <c r="C32" s="11" t="s">
        <v>53</v>
      </c>
      <c r="D32" s="11" t="s">
        <v>53</v>
      </c>
      <c r="E32" s="11" t="s">
        <v>61</v>
      </c>
      <c r="F32" s="11" t="s">
        <v>61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3"/>
      <c r="AG32" s="6"/>
    </row>
    <row r="33" spans="1:33" ht="12.75" customHeight="1">
      <c r="A33" s="2" t="s">
        <v>20</v>
      </c>
      <c r="B33" s="11" t="s">
        <v>23</v>
      </c>
      <c r="C33" s="11" t="s">
        <v>22</v>
      </c>
      <c r="D33" s="11" t="s">
        <v>21</v>
      </c>
      <c r="E33" s="11" t="s">
        <v>23</v>
      </c>
      <c r="F33" s="11" t="s">
        <v>21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3"/>
      <c r="AG33" s="6"/>
    </row>
    <row r="34" spans="1:32" ht="12">
      <c r="A34" t="s">
        <v>25</v>
      </c>
      <c r="B34" s="4">
        <v>1</v>
      </c>
      <c r="C34" s="4">
        <v>1</v>
      </c>
      <c r="D34" s="4">
        <v>0.9</v>
      </c>
      <c r="E34" s="4">
        <v>1</v>
      </c>
      <c r="F34" s="4">
        <v>1</v>
      </c>
      <c r="G34" s="4"/>
      <c r="H34" s="4"/>
      <c r="I34" s="4"/>
      <c r="J34" s="4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3">
        <f>AVERAGE(B34:AA34)</f>
        <v>0.9800000000000001</v>
      </c>
      <c r="AD34" t="s">
        <v>26</v>
      </c>
      <c r="AF34">
        <v>0.04472136</v>
      </c>
    </row>
    <row r="35" spans="1:32" ht="12">
      <c r="A35" t="s">
        <v>27</v>
      </c>
      <c r="B35" s="11">
        <v>7</v>
      </c>
      <c r="C35" s="11">
        <v>10</v>
      </c>
      <c r="D35" s="11">
        <v>8</v>
      </c>
      <c r="E35" s="11">
        <v>7</v>
      </c>
      <c r="F35" s="11">
        <v>7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3">
        <f>AVERAGE(B35:AA35)</f>
        <v>7.8</v>
      </c>
      <c r="AD35" t="s">
        <v>28</v>
      </c>
      <c r="AF35">
        <v>0.816496581</v>
      </c>
    </row>
    <row r="36" spans="1:30" ht="12">
      <c r="A36" t="s">
        <v>29</v>
      </c>
      <c r="B36" s="11" t="s">
        <v>61</v>
      </c>
      <c r="C36" s="11" t="s">
        <v>61</v>
      </c>
      <c r="D36" s="11" t="s">
        <v>61</v>
      </c>
      <c r="E36" s="11" t="s">
        <v>61</v>
      </c>
      <c r="F36" s="11" t="s">
        <v>61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3">
        <f>6/15</f>
        <v>0.4</v>
      </c>
      <c r="AD36" t="s">
        <v>30</v>
      </c>
    </row>
    <row r="37" spans="1:29" ht="12">
      <c r="A37" t="s">
        <v>31</v>
      </c>
      <c r="B37" s="11" t="s">
        <v>111</v>
      </c>
      <c r="C37" s="11" t="s">
        <v>41</v>
      </c>
      <c r="D37" s="11" t="s">
        <v>111</v>
      </c>
      <c r="E37" s="11" t="s">
        <v>148</v>
      </c>
      <c r="F37" s="11" t="s">
        <v>57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3"/>
    </row>
    <row r="38" spans="1:30" ht="12">
      <c r="A38" t="s">
        <v>34</v>
      </c>
      <c r="B38" s="11" t="s">
        <v>35</v>
      </c>
      <c r="C38" s="11" t="s">
        <v>36</v>
      </c>
      <c r="D38" s="11" t="s">
        <v>35</v>
      </c>
      <c r="E38" s="11" t="s">
        <v>36</v>
      </c>
      <c r="F38" s="11" t="s">
        <v>57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3">
        <f>7/14</f>
        <v>0.5</v>
      </c>
      <c r="AD38" t="s">
        <v>37</v>
      </c>
    </row>
    <row r="39" spans="1:32" ht="12">
      <c r="A39" t="s">
        <v>38</v>
      </c>
      <c r="B39">
        <v>3</v>
      </c>
      <c r="C39" s="8">
        <v>4</v>
      </c>
      <c r="D39">
        <v>4</v>
      </c>
      <c r="E39">
        <v>4</v>
      </c>
      <c r="F39">
        <v>4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3">
        <f>AVERAGE(B39:AA39)</f>
        <v>3.8</v>
      </c>
      <c r="AD39" t="s">
        <v>38</v>
      </c>
      <c r="AF39">
        <v>0.447213595</v>
      </c>
    </row>
    <row r="41" spans="1:30" ht="12">
      <c r="A41" s="1" t="s">
        <v>151</v>
      </c>
      <c r="R41" s="1" t="s">
        <v>153</v>
      </c>
      <c r="AC41" s="1" t="s">
        <v>151</v>
      </c>
      <c r="AD41" s="8" t="s">
        <v>0</v>
      </c>
    </row>
    <row r="42" spans="1:33" ht="12.75" customHeight="1">
      <c r="A42" s="2" t="s">
        <v>1</v>
      </c>
      <c r="B42">
        <v>4</v>
      </c>
      <c r="C42">
        <v>4</v>
      </c>
      <c r="D42">
        <v>5</v>
      </c>
      <c r="E42">
        <v>5</v>
      </c>
      <c r="F42">
        <v>3</v>
      </c>
      <c r="G42">
        <v>4</v>
      </c>
      <c r="H42">
        <v>3</v>
      </c>
      <c r="I42">
        <v>4</v>
      </c>
      <c r="J42">
        <v>4</v>
      </c>
      <c r="K42">
        <v>4</v>
      </c>
      <c r="L42">
        <v>4</v>
      </c>
      <c r="M42">
        <v>5</v>
      </c>
      <c r="N42">
        <v>5</v>
      </c>
      <c r="O42" s="8">
        <v>4</v>
      </c>
      <c r="P42" s="11">
        <v>5</v>
      </c>
      <c r="Q42" s="11">
        <v>5</v>
      </c>
      <c r="R42" s="8">
        <f>AVERAGE(B42:Q42)</f>
        <v>4.25</v>
      </c>
      <c r="S42" s="8"/>
      <c r="T42" s="8"/>
      <c r="U42" s="8"/>
      <c r="V42" s="8"/>
      <c r="W42" s="8"/>
      <c r="X42" s="8"/>
      <c r="Y42" s="8"/>
      <c r="Z42" s="8"/>
      <c r="AA42" s="8"/>
      <c r="AB42" s="8"/>
      <c r="AC42" s="3">
        <f aca="true" t="shared" si="6" ref="AC42:AC53">AVERAGE(B42:AA42)</f>
        <v>4.25</v>
      </c>
      <c r="AD42" t="s">
        <v>2</v>
      </c>
      <c r="AE42" t="s">
        <v>3</v>
      </c>
      <c r="AG42" s="6">
        <f aca="true" t="shared" si="7" ref="AG42:AG53">STDEV(B42:S42)</f>
        <v>0.6614378277661477</v>
      </c>
    </row>
    <row r="43" spans="1:33" ht="12.75" customHeight="1">
      <c r="A43" s="2" t="s">
        <v>4</v>
      </c>
      <c r="B43">
        <v>3</v>
      </c>
      <c r="C43">
        <v>3</v>
      </c>
      <c r="D43">
        <v>5</v>
      </c>
      <c r="E43">
        <v>4</v>
      </c>
      <c r="F43">
        <v>2</v>
      </c>
      <c r="G43">
        <v>3</v>
      </c>
      <c r="H43">
        <v>3</v>
      </c>
      <c r="I43">
        <v>4</v>
      </c>
      <c r="J43">
        <v>5</v>
      </c>
      <c r="K43">
        <v>5</v>
      </c>
      <c r="L43">
        <v>4</v>
      </c>
      <c r="M43">
        <v>4</v>
      </c>
      <c r="N43">
        <v>4</v>
      </c>
      <c r="O43">
        <v>4</v>
      </c>
      <c r="P43">
        <v>4</v>
      </c>
      <c r="Q43">
        <v>5</v>
      </c>
      <c r="R43" s="8">
        <f aca="true" t="shared" si="8" ref="R43:R51">AVERAGE(B43:Q43)</f>
        <v>3.875</v>
      </c>
      <c r="AC43" s="3">
        <f t="shared" si="6"/>
        <v>3.875</v>
      </c>
      <c r="AD43" t="s">
        <v>5</v>
      </c>
      <c r="AE43" t="s">
        <v>6</v>
      </c>
      <c r="AG43" s="6">
        <f t="shared" si="7"/>
        <v>0.8569568250501305</v>
      </c>
    </row>
    <row r="44" spans="1:33" ht="12.75" customHeight="1">
      <c r="A44" s="2" t="s">
        <v>7</v>
      </c>
      <c r="B44">
        <v>4</v>
      </c>
      <c r="C44">
        <v>3</v>
      </c>
      <c r="D44">
        <v>5</v>
      </c>
      <c r="E44">
        <v>5</v>
      </c>
      <c r="F44">
        <v>3</v>
      </c>
      <c r="G44">
        <v>4</v>
      </c>
      <c r="H44">
        <v>3</v>
      </c>
      <c r="I44">
        <v>3</v>
      </c>
      <c r="J44">
        <v>3</v>
      </c>
      <c r="K44">
        <v>5</v>
      </c>
      <c r="L44">
        <v>4</v>
      </c>
      <c r="M44">
        <v>5</v>
      </c>
      <c r="N44">
        <v>5</v>
      </c>
      <c r="O44">
        <v>4</v>
      </c>
      <c r="P44">
        <v>4</v>
      </c>
      <c r="Q44">
        <v>3</v>
      </c>
      <c r="R44" s="8">
        <f t="shared" si="8"/>
        <v>3.9375</v>
      </c>
      <c r="AC44" s="3">
        <f t="shared" si="6"/>
        <v>3.9375</v>
      </c>
      <c r="AD44" t="s">
        <v>5</v>
      </c>
      <c r="AE44" t="s">
        <v>6</v>
      </c>
      <c r="AG44" s="6">
        <f t="shared" si="7"/>
        <v>0.8267972847076845</v>
      </c>
    </row>
    <row r="45" spans="1:33" ht="12.75" customHeight="1">
      <c r="A45" s="2" t="s">
        <v>8</v>
      </c>
      <c r="B45">
        <v>3</v>
      </c>
      <c r="C45">
        <v>3</v>
      </c>
      <c r="D45">
        <v>5</v>
      </c>
      <c r="E45">
        <v>5</v>
      </c>
      <c r="F45">
        <v>2</v>
      </c>
      <c r="G45">
        <v>3</v>
      </c>
      <c r="H45">
        <v>4</v>
      </c>
      <c r="I45">
        <v>4</v>
      </c>
      <c r="J45">
        <v>5</v>
      </c>
      <c r="K45">
        <v>5</v>
      </c>
      <c r="L45">
        <v>3</v>
      </c>
      <c r="M45">
        <v>4</v>
      </c>
      <c r="N45">
        <v>4</v>
      </c>
      <c r="O45">
        <v>5</v>
      </c>
      <c r="P45">
        <v>3</v>
      </c>
      <c r="Q45">
        <v>4</v>
      </c>
      <c r="R45" s="8">
        <f t="shared" si="8"/>
        <v>3.875</v>
      </c>
      <c r="AC45" s="3">
        <f t="shared" si="6"/>
        <v>3.875</v>
      </c>
      <c r="AD45" t="s">
        <v>5</v>
      </c>
      <c r="AE45" t="s">
        <v>6</v>
      </c>
      <c r="AG45" s="6">
        <f t="shared" si="7"/>
        <v>0.9270248108869579</v>
      </c>
    </row>
    <row r="46" spans="1:33" ht="12.75" customHeight="1">
      <c r="A46" s="2" t="s">
        <v>9</v>
      </c>
      <c r="B46">
        <v>3</v>
      </c>
      <c r="C46">
        <v>3</v>
      </c>
      <c r="D46">
        <v>3</v>
      </c>
      <c r="E46">
        <v>4</v>
      </c>
      <c r="F46">
        <v>3</v>
      </c>
      <c r="G46">
        <v>3</v>
      </c>
      <c r="H46">
        <v>4</v>
      </c>
      <c r="I46">
        <v>4</v>
      </c>
      <c r="J46">
        <v>3</v>
      </c>
      <c r="K46">
        <v>3</v>
      </c>
      <c r="L46">
        <v>4</v>
      </c>
      <c r="M46">
        <v>3</v>
      </c>
      <c r="N46">
        <v>4</v>
      </c>
      <c r="O46">
        <v>3</v>
      </c>
      <c r="P46">
        <v>4</v>
      </c>
      <c r="Q46">
        <v>4</v>
      </c>
      <c r="R46" s="8">
        <f t="shared" si="8"/>
        <v>3.4375</v>
      </c>
      <c r="AC46" s="3">
        <f t="shared" si="6"/>
        <v>3.4375</v>
      </c>
      <c r="AD46" t="s">
        <v>10</v>
      </c>
      <c r="AE46" t="s">
        <v>39</v>
      </c>
      <c r="AG46" s="6">
        <f t="shared" si="7"/>
        <v>0.49607837082461076</v>
      </c>
    </row>
    <row r="47" spans="1:33" ht="12.75" customHeight="1">
      <c r="A47" s="2" t="s">
        <v>11</v>
      </c>
      <c r="B47">
        <v>4</v>
      </c>
      <c r="C47">
        <v>5</v>
      </c>
      <c r="D47">
        <v>4</v>
      </c>
      <c r="E47">
        <v>5</v>
      </c>
      <c r="F47">
        <v>3</v>
      </c>
      <c r="G47">
        <v>4</v>
      </c>
      <c r="H47">
        <v>5</v>
      </c>
      <c r="I47">
        <v>5</v>
      </c>
      <c r="J47">
        <v>4</v>
      </c>
      <c r="K47">
        <v>3</v>
      </c>
      <c r="L47">
        <v>4</v>
      </c>
      <c r="M47">
        <v>4</v>
      </c>
      <c r="N47">
        <v>4</v>
      </c>
      <c r="O47">
        <v>3</v>
      </c>
      <c r="P47">
        <v>4</v>
      </c>
      <c r="Q47">
        <v>4</v>
      </c>
      <c r="R47" s="8">
        <f t="shared" si="8"/>
        <v>4.0625</v>
      </c>
      <c r="AC47" s="3">
        <f t="shared" si="6"/>
        <v>4.0625</v>
      </c>
      <c r="AD47" t="s">
        <v>10</v>
      </c>
      <c r="AE47" t="s">
        <v>40</v>
      </c>
      <c r="AG47" s="6">
        <f t="shared" si="7"/>
        <v>0.6584783595532961</v>
      </c>
    </row>
    <row r="48" spans="1:33" ht="12.75" customHeight="1">
      <c r="A48" s="2" t="s">
        <v>12</v>
      </c>
      <c r="B48">
        <v>2</v>
      </c>
      <c r="C48">
        <v>3</v>
      </c>
      <c r="D48">
        <v>3</v>
      </c>
      <c r="E48">
        <v>3</v>
      </c>
      <c r="F48">
        <v>1</v>
      </c>
      <c r="G48">
        <v>2</v>
      </c>
      <c r="H48">
        <v>1</v>
      </c>
      <c r="I48">
        <v>4</v>
      </c>
      <c r="J48">
        <v>4</v>
      </c>
      <c r="K48">
        <v>3</v>
      </c>
      <c r="L48">
        <v>4</v>
      </c>
      <c r="M48">
        <v>3</v>
      </c>
      <c r="N48">
        <v>4</v>
      </c>
      <c r="O48">
        <v>2</v>
      </c>
      <c r="P48">
        <v>3</v>
      </c>
      <c r="Q48" t="s">
        <v>57</v>
      </c>
      <c r="R48" s="8">
        <f t="shared" si="8"/>
        <v>2.8</v>
      </c>
      <c r="AC48" s="3">
        <f t="shared" si="6"/>
        <v>2.8</v>
      </c>
      <c r="AD48" t="s">
        <v>69</v>
      </c>
      <c r="AE48" t="s">
        <v>68</v>
      </c>
      <c r="AG48" s="6">
        <f t="shared" si="7"/>
        <v>0.9797958971132719</v>
      </c>
    </row>
    <row r="49" spans="1:33" ht="12.75" customHeight="1">
      <c r="A49" s="2" t="s">
        <v>13</v>
      </c>
      <c r="B49">
        <v>3</v>
      </c>
      <c r="C49">
        <v>3</v>
      </c>
      <c r="D49">
        <v>4</v>
      </c>
      <c r="E49">
        <v>3</v>
      </c>
      <c r="F49">
        <v>2</v>
      </c>
      <c r="G49">
        <v>3</v>
      </c>
      <c r="H49">
        <v>3</v>
      </c>
      <c r="I49">
        <v>4</v>
      </c>
      <c r="J49">
        <v>5</v>
      </c>
      <c r="K49">
        <v>4</v>
      </c>
      <c r="L49">
        <v>4</v>
      </c>
      <c r="M49">
        <v>3</v>
      </c>
      <c r="N49">
        <v>4</v>
      </c>
      <c r="O49">
        <v>5</v>
      </c>
      <c r="P49">
        <v>4</v>
      </c>
      <c r="Q49" t="s">
        <v>57</v>
      </c>
      <c r="R49" s="8">
        <f t="shared" si="8"/>
        <v>3.6</v>
      </c>
      <c r="AC49" s="3">
        <f t="shared" si="6"/>
        <v>3.6</v>
      </c>
      <c r="AD49" t="s">
        <v>10</v>
      </c>
      <c r="AE49" t="s">
        <v>14</v>
      </c>
      <c r="AG49" s="6">
        <f t="shared" si="7"/>
        <v>0.7999999999999997</v>
      </c>
    </row>
    <row r="50" spans="1:33" ht="12.75" customHeight="1">
      <c r="A50" s="2" t="s">
        <v>15</v>
      </c>
      <c r="B50">
        <v>3</v>
      </c>
      <c r="C50">
        <v>3</v>
      </c>
      <c r="D50">
        <v>4</v>
      </c>
      <c r="E50">
        <v>3</v>
      </c>
      <c r="F50">
        <v>2</v>
      </c>
      <c r="G50">
        <v>3</v>
      </c>
      <c r="H50">
        <v>3</v>
      </c>
      <c r="I50">
        <v>4</v>
      </c>
      <c r="J50">
        <v>4</v>
      </c>
      <c r="K50">
        <v>4</v>
      </c>
      <c r="L50">
        <v>4</v>
      </c>
      <c r="M50">
        <v>4</v>
      </c>
      <c r="N50">
        <v>4</v>
      </c>
      <c r="O50">
        <v>4</v>
      </c>
      <c r="P50">
        <v>4</v>
      </c>
      <c r="Q50" t="s">
        <v>57</v>
      </c>
      <c r="R50" s="8">
        <f t="shared" si="8"/>
        <v>3.533333333333333</v>
      </c>
      <c r="AC50" s="3">
        <f t="shared" si="6"/>
        <v>3.533333333333333</v>
      </c>
      <c r="AD50" t="s">
        <v>10</v>
      </c>
      <c r="AE50" t="s">
        <v>16</v>
      </c>
      <c r="AG50" s="6">
        <f t="shared" si="7"/>
        <v>0.6182412330330478</v>
      </c>
    </row>
    <row r="51" spans="1:33" ht="12.75" customHeight="1">
      <c r="A51" s="2" t="s">
        <v>17</v>
      </c>
      <c r="B51">
        <v>3</v>
      </c>
      <c r="C51">
        <v>4</v>
      </c>
      <c r="D51">
        <v>4</v>
      </c>
      <c r="E51">
        <v>3</v>
      </c>
      <c r="F51">
        <v>2</v>
      </c>
      <c r="G51">
        <v>4</v>
      </c>
      <c r="H51">
        <v>3</v>
      </c>
      <c r="I51">
        <v>3</v>
      </c>
      <c r="J51">
        <v>4</v>
      </c>
      <c r="K51">
        <v>4</v>
      </c>
      <c r="L51">
        <v>4</v>
      </c>
      <c r="M51" s="8">
        <v>4</v>
      </c>
      <c r="N51" s="11">
        <v>4</v>
      </c>
      <c r="O51" s="11">
        <v>5</v>
      </c>
      <c r="P51" s="11">
        <v>3</v>
      </c>
      <c r="Q51" t="s">
        <v>57</v>
      </c>
      <c r="R51" s="8">
        <f t="shared" si="8"/>
        <v>3.6</v>
      </c>
      <c r="S51" s="8"/>
      <c r="T51" s="8"/>
      <c r="U51" s="8"/>
      <c r="V51" s="8"/>
      <c r="W51" s="8"/>
      <c r="X51" s="8"/>
      <c r="Y51" s="8"/>
      <c r="Z51" s="8"/>
      <c r="AA51" s="8"/>
      <c r="AB51" s="8"/>
      <c r="AC51" s="3">
        <f t="shared" si="6"/>
        <v>3.6</v>
      </c>
      <c r="AD51" t="s">
        <v>10</v>
      </c>
      <c r="AE51" t="s">
        <v>18</v>
      </c>
      <c r="AG51" s="6">
        <f t="shared" si="7"/>
        <v>0.7118052168020871</v>
      </c>
    </row>
    <row r="52" spans="1:33" ht="12.75" customHeight="1">
      <c r="A52" s="2" t="s">
        <v>19</v>
      </c>
      <c r="B52" s="11" t="s">
        <v>53</v>
      </c>
      <c r="C52" s="11" t="s">
        <v>53</v>
      </c>
      <c r="D52" s="11" t="s">
        <v>61</v>
      </c>
      <c r="E52" s="11" t="s">
        <v>61</v>
      </c>
      <c r="F52" s="11" t="s">
        <v>53</v>
      </c>
      <c r="G52" s="11" t="s">
        <v>61</v>
      </c>
      <c r="H52" s="11" t="s">
        <v>61</v>
      </c>
      <c r="I52" s="11" t="s">
        <v>61</v>
      </c>
      <c r="J52" s="11" t="s">
        <v>53</v>
      </c>
      <c r="K52" s="11" t="s">
        <v>61</v>
      </c>
      <c r="L52" s="11" t="s">
        <v>61</v>
      </c>
      <c r="M52" s="11" t="s">
        <v>61</v>
      </c>
      <c r="N52" s="11" t="s">
        <v>112</v>
      </c>
      <c r="O52" s="11" t="s">
        <v>61</v>
      </c>
      <c r="P52" s="11" t="s">
        <v>53</v>
      </c>
      <c r="Q52" t="s">
        <v>57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3" t="e">
        <f t="shared" si="6"/>
        <v>#DIV/0!</v>
      </c>
      <c r="AG52" s="6" t="e">
        <f t="shared" si="7"/>
        <v>#DIV/0!</v>
      </c>
    </row>
    <row r="53" spans="1:33" ht="12.75" customHeight="1">
      <c r="A53" s="2" t="s">
        <v>20</v>
      </c>
      <c r="B53" s="11" t="s">
        <v>24</v>
      </c>
      <c r="C53" s="11" t="s">
        <v>24</v>
      </c>
      <c r="D53" s="11" t="s">
        <v>23</v>
      </c>
      <c r="E53" s="11" t="s">
        <v>42</v>
      </c>
      <c r="F53" s="11" t="s">
        <v>24</v>
      </c>
      <c r="G53" s="11" t="s">
        <v>24</v>
      </c>
      <c r="H53" s="11" t="s">
        <v>43</v>
      </c>
      <c r="I53" s="11" t="s">
        <v>42</v>
      </c>
      <c r="J53" s="11" t="s">
        <v>24</v>
      </c>
      <c r="K53" s="11" t="s">
        <v>22</v>
      </c>
      <c r="L53" s="11" t="s">
        <v>24</v>
      </c>
      <c r="M53" s="11" t="s">
        <v>43</v>
      </c>
      <c r="N53" s="11" t="s">
        <v>21</v>
      </c>
      <c r="O53" s="11" t="s">
        <v>42</v>
      </c>
      <c r="P53" s="11" t="s">
        <v>24</v>
      </c>
      <c r="Q53" t="s">
        <v>57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3" t="e">
        <f t="shared" si="6"/>
        <v>#DIV/0!</v>
      </c>
      <c r="AG53" s="6" t="e">
        <f t="shared" si="7"/>
        <v>#DIV/0!</v>
      </c>
    </row>
    <row r="54" spans="1:32" ht="12">
      <c r="A54" t="s">
        <v>25</v>
      </c>
      <c r="B54" s="4">
        <v>1</v>
      </c>
      <c r="C54" s="4">
        <v>1</v>
      </c>
      <c r="D54" s="4">
        <v>1</v>
      </c>
      <c r="E54" s="4">
        <v>0.9</v>
      </c>
      <c r="F54" s="4">
        <v>0.9</v>
      </c>
      <c r="G54" s="4">
        <v>0.9</v>
      </c>
      <c r="H54" s="4">
        <v>1</v>
      </c>
      <c r="I54" s="4">
        <v>0.9</v>
      </c>
      <c r="J54" s="4">
        <v>1</v>
      </c>
      <c r="K54" s="9">
        <v>1</v>
      </c>
      <c r="L54" s="9">
        <v>0.9</v>
      </c>
      <c r="M54" s="9">
        <v>1</v>
      </c>
      <c r="N54" s="9">
        <v>0.9</v>
      </c>
      <c r="O54" s="9">
        <v>1</v>
      </c>
      <c r="P54" s="9">
        <v>1</v>
      </c>
      <c r="Q54" t="s">
        <v>57</v>
      </c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3">
        <f>AVERAGE(B54:AA54)</f>
        <v>0.9600000000000002</v>
      </c>
      <c r="AD54" t="s">
        <v>26</v>
      </c>
      <c r="AF54">
        <v>0.04472136</v>
      </c>
    </row>
    <row r="55" spans="1:32" ht="12">
      <c r="A55" t="s">
        <v>27</v>
      </c>
      <c r="B55" s="11">
        <v>2</v>
      </c>
      <c r="C55" s="11">
        <v>6</v>
      </c>
      <c r="D55" s="11">
        <v>2</v>
      </c>
      <c r="E55" s="11">
        <v>4</v>
      </c>
      <c r="F55" s="11">
        <v>10</v>
      </c>
      <c r="G55" s="11">
        <v>7</v>
      </c>
      <c r="H55" s="11">
        <v>2</v>
      </c>
      <c r="I55" s="11">
        <v>4</v>
      </c>
      <c r="J55" s="11">
        <v>6</v>
      </c>
      <c r="K55" s="11">
        <v>8</v>
      </c>
      <c r="L55" s="11">
        <v>3</v>
      </c>
      <c r="M55" s="11">
        <v>2</v>
      </c>
      <c r="N55" s="11">
        <v>2</v>
      </c>
      <c r="O55" s="11">
        <v>2</v>
      </c>
      <c r="P55" s="11">
        <v>2</v>
      </c>
      <c r="Q55" t="s">
        <v>57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3">
        <f>AVERAGE(B55:AA55)</f>
        <v>4.133333333333334</v>
      </c>
      <c r="AD55" t="s">
        <v>28</v>
      </c>
      <c r="AF55">
        <v>0.816496581</v>
      </c>
    </row>
    <row r="56" spans="1:30" ht="12">
      <c r="A56" t="s">
        <v>29</v>
      </c>
      <c r="B56" s="11" t="s">
        <v>53</v>
      </c>
      <c r="C56" s="11" t="s">
        <v>61</v>
      </c>
      <c r="D56" s="11" t="s">
        <v>57</v>
      </c>
      <c r="E56" s="11" t="s">
        <v>61</v>
      </c>
      <c r="F56" s="11" t="s">
        <v>61</v>
      </c>
      <c r="G56" s="11" t="s">
        <v>61</v>
      </c>
      <c r="H56" s="11" t="s">
        <v>61</v>
      </c>
      <c r="I56" s="11" t="s">
        <v>61</v>
      </c>
      <c r="J56" s="11" t="s">
        <v>61</v>
      </c>
      <c r="K56" s="11" t="s">
        <v>61</v>
      </c>
      <c r="L56" s="11" t="s">
        <v>61</v>
      </c>
      <c r="M56" s="11" t="s">
        <v>61</v>
      </c>
      <c r="N56" s="11" t="s">
        <v>61</v>
      </c>
      <c r="O56" s="11" t="s">
        <v>57</v>
      </c>
      <c r="P56" s="11" t="s">
        <v>57</v>
      </c>
      <c r="Q56" t="s">
        <v>57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3">
        <f>6/15</f>
        <v>0.4</v>
      </c>
      <c r="AD56" t="s">
        <v>30</v>
      </c>
    </row>
    <row r="57" spans="1:29" ht="12">
      <c r="A57" t="s">
        <v>31</v>
      </c>
      <c r="B57" s="11" t="s">
        <v>41</v>
      </c>
      <c r="C57" s="11" t="s">
        <v>41</v>
      </c>
      <c r="D57" s="11" t="s">
        <v>41</v>
      </c>
      <c r="E57" s="11" t="s">
        <v>41</v>
      </c>
      <c r="F57" s="11" t="s">
        <v>57</v>
      </c>
      <c r="G57" s="11" t="s">
        <v>57</v>
      </c>
      <c r="H57" s="11" t="s">
        <v>41</v>
      </c>
      <c r="I57" s="11" t="s">
        <v>41</v>
      </c>
      <c r="J57" s="11" t="s">
        <v>41</v>
      </c>
      <c r="K57" s="11" t="s">
        <v>41</v>
      </c>
      <c r="L57" s="11" t="s">
        <v>57</v>
      </c>
      <c r="M57" s="11" t="s">
        <v>57</v>
      </c>
      <c r="N57" s="11" t="s">
        <v>41</v>
      </c>
      <c r="O57" s="11" t="s">
        <v>152</v>
      </c>
      <c r="P57" s="11" t="s">
        <v>57</v>
      </c>
      <c r="Q57" t="s">
        <v>57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3"/>
    </row>
    <row r="58" spans="1:30" ht="12">
      <c r="A58" t="s">
        <v>34</v>
      </c>
      <c r="B58" s="11" t="s">
        <v>36</v>
      </c>
      <c r="C58" s="11" t="s">
        <v>35</v>
      </c>
      <c r="D58" s="11" t="s">
        <v>36</v>
      </c>
      <c r="E58" s="11" t="s">
        <v>35</v>
      </c>
      <c r="F58" s="11" t="s">
        <v>35</v>
      </c>
      <c r="G58" s="11" t="s">
        <v>35</v>
      </c>
      <c r="H58" s="11" t="s">
        <v>57</v>
      </c>
      <c r="I58" s="11" t="s">
        <v>57</v>
      </c>
      <c r="J58" s="11" t="s">
        <v>57</v>
      </c>
      <c r="K58" s="11" t="s">
        <v>35</v>
      </c>
      <c r="L58" s="11" t="s">
        <v>57</v>
      </c>
      <c r="M58" s="11" t="s">
        <v>35</v>
      </c>
      <c r="N58" s="11" t="s">
        <v>36</v>
      </c>
      <c r="O58" s="11" t="s">
        <v>36</v>
      </c>
      <c r="P58" s="11" t="s">
        <v>35</v>
      </c>
      <c r="Q58" t="s">
        <v>57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3">
        <f>7/14</f>
        <v>0.5</v>
      </c>
      <c r="AD58" t="s">
        <v>37</v>
      </c>
    </row>
    <row r="59" spans="1:32" ht="12">
      <c r="A59" t="s">
        <v>38</v>
      </c>
      <c r="B59">
        <v>2</v>
      </c>
      <c r="C59" s="8">
        <v>3</v>
      </c>
      <c r="D59">
        <v>1</v>
      </c>
      <c r="E59">
        <v>2</v>
      </c>
      <c r="F59">
        <v>4</v>
      </c>
      <c r="G59">
        <v>3</v>
      </c>
      <c r="H59">
        <v>1</v>
      </c>
      <c r="I59">
        <v>2</v>
      </c>
      <c r="J59">
        <v>2</v>
      </c>
      <c r="K59">
        <v>3</v>
      </c>
      <c r="L59">
        <v>1</v>
      </c>
      <c r="M59">
        <v>1</v>
      </c>
      <c r="N59">
        <v>1</v>
      </c>
      <c r="O59">
        <v>2</v>
      </c>
      <c r="P59" s="8">
        <v>1</v>
      </c>
      <c r="Q59" t="s">
        <v>57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3">
        <f>AVERAGE(B59:AA59)</f>
        <v>1.9333333333333333</v>
      </c>
      <c r="AD59" t="s">
        <v>38</v>
      </c>
      <c r="AF59">
        <v>0.447213595</v>
      </c>
    </row>
    <row r="61" spans="1:30" ht="12">
      <c r="A61" s="1" t="s">
        <v>149</v>
      </c>
      <c r="T61" s="1" t="s">
        <v>153</v>
      </c>
      <c r="AC61" s="1" t="s">
        <v>149</v>
      </c>
      <c r="AD61" s="8" t="s">
        <v>0</v>
      </c>
    </row>
    <row r="62" spans="1:33" ht="12.75" customHeight="1">
      <c r="A62" s="2" t="s">
        <v>1</v>
      </c>
      <c r="B62">
        <v>2</v>
      </c>
      <c r="C62">
        <v>2</v>
      </c>
      <c r="D62">
        <v>4</v>
      </c>
      <c r="E62">
        <v>4</v>
      </c>
      <c r="F62">
        <v>5</v>
      </c>
      <c r="G62">
        <v>4</v>
      </c>
      <c r="H62">
        <v>4</v>
      </c>
      <c r="I62">
        <v>4</v>
      </c>
      <c r="J62">
        <v>3</v>
      </c>
      <c r="K62">
        <v>4</v>
      </c>
      <c r="L62">
        <v>3</v>
      </c>
      <c r="M62">
        <v>2</v>
      </c>
      <c r="N62">
        <v>4</v>
      </c>
      <c r="O62" s="8">
        <v>4</v>
      </c>
      <c r="P62" s="11">
        <v>5</v>
      </c>
      <c r="Q62" s="11">
        <v>4</v>
      </c>
      <c r="R62" s="11">
        <v>4</v>
      </c>
      <c r="S62" s="11">
        <v>3</v>
      </c>
      <c r="T62" s="8">
        <f>AVERAGE(B62:S62)</f>
        <v>3.611111111111111</v>
      </c>
      <c r="U62" s="8"/>
      <c r="V62" s="8"/>
      <c r="W62" s="8"/>
      <c r="X62" s="8"/>
      <c r="Y62" s="8"/>
      <c r="Z62" s="8"/>
      <c r="AA62" s="8"/>
      <c r="AB62" s="8"/>
      <c r="AC62" s="3">
        <f aca="true" t="shared" si="9" ref="AC62:AC73">AVERAGE(B62:AA62)</f>
        <v>3.611111111111111</v>
      </c>
      <c r="AD62" t="s">
        <v>2</v>
      </c>
      <c r="AE62" t="s">
        <v>3</v>
      </c>
      <c r="AG62" s="6">
        <f aca="true" t="shared" si="10" ref="AG62:AG73">STDEV(B62:S62)</f>
        <v>0.9164438231805326</v>
      </c>
    </row>
    <row r="63" spans="1:33" ht="12.75" customHeight="1">
      <c r="A63" s="2" t="s">
        <v>4</v>
      </c>
      <c r="B63">
        <v>4</v>
      </c>
      <c r="C63">
        <v>1</v>
      </c>
      <c r="D63">
        <v>3</v>
      </c>
      <c r="E63">
        <v>3</v>
      </c>
      <c r="F63">
        <v>5</v>
      </c>
      <c r="G63">
        <v>4</v>
      </c>
      <c r="H63">
        <v>3</v>
      </c>
      <c r="I63">
        <v>3</v>
      </c>
      <c r="J63">
        <v>2</v>
      </c>
      <c r="K63">
        <v>4</v>
      </c>
      <c r="L63">
        <v>2</v>
      </c>
      <c r="M63">
        <v>1</v>
      </c>
      <c r="N63">
        <v>3</v>
      </c>
      <c r="O63">
        <v>3</v>
      </c>
      <c r="P63">
        <v>3</v>
      </c>
      <c r="Q63">
        <v>3</v>
      </c>
      <c r="R63">
        <v>3</v>
      </c>
      <c r="S63">
        <v>3</v>
      </c>
      <c r="T63" s="8">
        <f aca="true" t="shared" si="11" ref="T63:T71">AVERAGE(B63:S63)</f>
        <v>2.9444444444444446</v>
      </c>
      <c r="AC63" s="3">
        <f t="shared" si="9"/>
        <v>2.944444444444444</v>
      </c>
      <c r="AD63" t="s">
        <v>5</v>
      </c>
      <c r="AE63" t="s">
        <v>6</v>
      </c>
      <c r="AG63" s="6">
        <f t="shared" si="10"/>
        <v>0.998364675929488</v>
      </c>
    </row>
    <row r="64" spans="1:33" ht="12.75" customHeight="1">
      <c r="A64" s="2" t="s">
        <v>7</v>
      </c>
      <c r="B64">
        <v>2</v>
      </c>
      <c r="C64">
        <v>2</v>
      </c>
      <c r="D64">
        <v>3</v>
      </c>
      <c r="E64">
        <v>2</v>
      </c>
      <c r="F64">
        <v>5</v>
      </c>
      <c r="G64">
        <v>4</v>
      </c>
      <c r="H64">
        <v>3</v>
      </c>
      <c r="I64">
        <v>2</v>
      </c>
      <c r="J64">
        <v>3</v>
      </c>
      <c r="K64">
        <v>4</v>
      </c>
      <c r="L64">
        <v>3</v>
      </c>
      <c r="M64">
        <v>2</v>
      </c>
      <c r="N64">
        <v>3</v>
      </c>
      <c r="O64">
        <v>1</v>
      </c>
      <c r="P64">
        <v>1</v>
      </c>
      <c r="Q64">
        <v>3</v>
      </c>
      <c r="R64">
        <v>3</v>
      </c>
      <c r="S64">
        <v>3</v>
      </c>
      <c r="T64" s="8">
        <f t="shared" si="11"/>
        <v>2.7222222222222223</v>
      </c>
      <c r="AC64" s="3">
        <f t="shared" si="9"/>
        <v>2.7222222222222223</v>
      </c>
      <c r="AD64" t="s">
        <v>5</v>
      </c>
      <c r="AE64" t="s">
        <v>6</v>
      </c>
      <c r="AG64" s="6">
        <f t="shared" si="10"/>
        <v>1.0178151661369075</v>
      </c>
    </row>
    <row r="65" spans="1:33" ht="12.75" customHeight="1">
      <c r="A65" s="2" t="s">
        <v>8</v>
      </c>
      <c r="B65">
        <v>2</v>
      </c>
      <c r="C65">
        <v>1</v>
      </c>
      <c r="D65">
        <v>3</v>
      </c>
      <c r="E65">
        <v>2</v>
      </c>
      <c r="F65">
        <v>5</v>
      </c>
      <c r="G65">
        <v>4</v>
      </c>
      <c r="H65">
        <v>4</v>
      </c>
      <c r="I65">
        <v>3</v>
      </c>
      <c r="J65">
        <v>2</v>
      </c>
      <c r="K65">
        <v>3</v>
      </c>
      <c r="L65">
        <v>2</v>
      </c>
      <c r="M65">
        <v>2</v>
      </c>
      <c r="N65">
        <v>2</v>
      </c>
      <c r="O65">
        <v>2</v>
      </c>
      <c r="P65">
        <v>2</v>
      </c>
      <c r="Q65">
        <v>4</v>
      </c>
      <c r="R65">
        <v>1</v>
      </c>
      <c r="S65">
        <v>3</v>
      </c>
      <c r="T65" s="8">
        <f t="shared" si="11"/>
        <v>2.611111111111111</v>
      </c>
      <c r="AC65" s="3">
        <f t="shared" si="9"/>
        <v>2.611111111111111</v>
      </c>
      <c r="AD65" t="s">
        <v>5</v>
      </c>
      <c r="AE65" t="s">
        <v>6</v>
      </c>
      <c r="AG65" s="6">
        <f t="shared" si="10"/>
        <v>1.092158622873225</v>
      </c>
    </row>
    <row r="66" spans="1:33" ht="12.75" customHeight="1">
      <c r="A66" s="2" t="s">
        <v>9</v>
      </c>
      <c r="B66">
        <v>3</v>
      </c>
      <c r="C66">
        <v>4</v>
      </c>
      <c r="D66">
        <v>3</v>
      </c>
      <c r="E66">
        <v>3</v>
      </c>
      <c r="F66">
        <v>3</v>
      </c>
      <c r="G66">
        <v>4</v>
      </c>
      <c r="H66">
        <v>3</v>
      </c>
      <c r="I66">
        <v>4</v>
      </c>
      <c r="J66">
        <v>4</v>
      </c>
      <c r="K66">
        <v>3</v>
      </c>
      <c r="L66">
        <v>3</v>
      </c>
      <c r="M66">
        <v>5</v>
      </c>
      <c r="N66">
        <v>3</v>
      </c>
      <c r="O66">
        <v>3</v>
      </c>
      <c r="P66">
        <v>4</v>
      </c>
      <c r="Q66">
        <v>3</v>
      </c>
      <c r="R66">
        <v>4</v>
      </c>
      <c r="S66">
        <v>3</v>
      </c>
      <c r="T66" s="8">
        <f t="shared" si="11"/>
        <v>3.4444444444444446</v>
      </c>
      <c r="AC66" s="3">
        <f t="shared" si="9"/>
        <v>3.444444444444444</v>
      </c>
      <c r="AD66" t="s">
        <v>10</v>
      </c>
      <c r="AE66" t="s">
        <v>39</v>
      </c>
      <c r="AG66" s="6">
        <f t="shared" si="10"/>
        <v>0.6156987634551999</v>
      </c>
    </row>
    <row r="67" spans="1:33" ht="12.75" customHeight="1">
      <c r="A67" s="2" t="s">
        <v>11</v>
      </c>
      <c r="B67">
        <v>4</v>
      </c>
      <c r="C67">
        <v>5</v>
      </c>
      <c r="D67">
        <v>4</v>
      </c>
      <c r="E67">
        <v>3</v>
      </c>
      <c r="F67">
        <v>3</v>
      </c>
      <c r="G67">
        <v>3</v>
      </c>
      <c r="H67">
        <v>4</v>
      </c>
      <c r="I67">
        <v>5</v>
      </c>
      <c r="J67">
        <v>4</v>
      </c>
      <c r="K67">
        <v>4</v>
      </c>
      <c r="L67">
        <v>5</v>
      </c>
      <c r="M67">
        <v>5</v>
      </c>
      <c r="N67">
        <v>3</v>
      </c>
      <c r="O67">
        <v>4</v>
      </c>
      <c r="P67">
        <v>4</v>
      </c>
      <c r="Q67">
        <v>4</v>
      </c>
      <c r="R67">
        <v>5</v>
      </c>
      <c r="S67">
        <v>5</v>
      </c>
      <c r="T67" s="8">
        <f t="shared" si="11"/>
        <v>4.111111111111111</v>
      </c>
      <c r="AC67" s="3">
        <f t="shared" si="9"/>
        <v>4.111111111111112</v>
      </c>
      <c r="AD67" t="s">
        <v>10</v>
      </c>
      <c r="AE67" t="s">
        <v>40</v>
      </c>
      <c r="AG67" s="6">
        <f t="shared" si="10"/>
        <v>0.7583952786593612</v>
      </c>
    </row>
    <row r="68" spans="1:33" ht="12.75" customHeight="1">
      <c r="A68" s="2" t="s">
        <v>12</v>
      </c>
      <c r="B68">
        <v>2</v>
      </c>
      <c r="C68">
        <v>1</v>
      </c>
      <c r="D68">
        <v>3</v>
      </c>
      <c r="E68">
        <v>1</v>
      </c>
      <c r="F68">
        <v>4</v>
      </c>
      <c r="G68">
        <v>4</v>
      </c>
      <c r="H68">
        <v>2</v>
      </c>
      <c r="I68">
        <v>3</v>
      </c>
      <c r="J68">
        <v>3</v>
      </c>
      <c r="K68">
        <v>3</v>
      </c>
      <c r="L68">
        <v>1</v>
      </c>
      <c r="M68">
        <v>2</v>
      </c>
      <c r="N68">
        <v>1</v>
      </c>
      <c r="O68">
        <v>1</v>
      </c>
      <c r="P68">
        <v>1</v>
      </c>
      <c r="Q68">
        <v>2</v>
      </c>
      <c r="R68">
        <v>2</v>
      </c>
      <c r="S68">
        <v>1</v>
      </c>
      <c r="T68" s="8">
        <f t="shared" si="11"/>
        <v>2.0555555555555554</v>
      </c>
      <c r="AC68" s="3">
        <f t="shared" si="9"/>
        <v>2.055555555555556</v>
      </c>
      <c r="AD68" t="s">
        <v>69</v>
      </c>
      <c r="AE68" t="s">
        <v>68</v>
      </c>
      <c r="AG68" s="6">
        <f t="shared" si="10"/>
        <v>1.055641551364534</v>
      </c>
    </row>
    <row r="69" spans="1:33" ht="12.75" customHeight="1">
      <c r="A69" s="2" t="s">
        <v>13</v>
      </c>
      <c r="B69">
        <v>2</v>
      </c>
      <c r="C69">
        <v>3</v>
      </c>
      <c r="D69">
        <v>4</v>
      </c>
      <c r="E69">
        <v>2</v>
      </c>
      <c r="F69">
        <v>5</v>
      </c>
      <c r="G69">
        <v>3</v>
      </c>
      <c r="H69">
        <v>4</v>
      </c>
      <c r="I69">
        <v>4</v>
      </c>
      <c r="J69">
        <v>4</v>
      </c>
      <c r="K69">
        <v>5</v>
      </c>
      <c r="L69">
        <v>1</v>
      </c>
      <c r="M69">
        <v>2</v>
      </c>
      <c r="N69">
        <v>2</v>
      </c>
      <c r="O69">
        <v>2</v>
      </c>
      <c r="P69">
        <v>2</v>
      </c>
      <c r="Q69">
        <v>4</v>
      </c>
      <c r="R69">
        <v>4</v>
      </c>
      <c r="S69">
        <v>2</v>
      </c>
      <c r="T69" s="8">
        <f t="shared" si="11"/>
        <v>3.0555555555555554</v>
      </c>
      <c r="AC69" s="3">
        <f t="shared" si="9"/>
        <v>3.055555555555556</v>
      </c>
      <c r="AD69" t="s">
        <v>10</v>
      </c>
      <c r="AE69" t="s">
        <v>14</v>
      </c>
      <c r="AG69" s="6">
        <f t="shared" si="10"/>
        <v>1.2113299556429327</v>
      </c>
    </row>
    <row r="70" spans="1:33" ht="12.75" customHeight="1">
      <c r="A70" s="2" t="s">
        <v>15</v>
      </c>
      <c r="B70">
        <v>2</v>
      </c>
      <c r="C70">
        <v>2</v>
      </c>
      <c r="D70">
        <v>3</v>
      </c>
      <c r="E70">
        <v>2</v>
      </c>
      <c r="F70">
        <v>5</v>
      </c>
      <c r="G70">
        <v>4</v>
      </c>
      <c r="H70">
        <v>3</v>
      </c>
      <c r="I70">
        <v>3</v>
      </c>
      <c r="J70">
        <v>2</v>
      </c>
      <c r="K70" t="s">
        <v>57</v>
      </c>
      <c r="L70">
        <v>1</v>
      </c>
      <c r="M70">
        <v>2</v>
      </c>
      <c r="N70">
        <v>2</v>
      </c>
      <c r="O70">
        <v>2</v>
      </c>
      <c r="P70">
        <v>2</v>
      </c>
      <c r="Q70">
        <v>3</v>
      </c>
      <c r="R70">
        <v>3</v>
      </c>
      <c r="S70">
        <v>2</v>
      </c>
      <c r="T70" s="8">
        <f t="shared" si="11"/>
        <v>2.5294117647058822</v>
      </c>
      <c r="AC70" s="3">
        <f t="shared" si="9"/>
        <v>2.5294117647058822</v>
      </c>
      <c r="AD70" t="s">
        <v>10</v>
      </c>
      <c r="AE70" t="s">
        <v>16</v>
      </c>
      <c r="AG70" s="6">
        <f t="shared" si="10"/>
        <v>0.9432422182837986</v>
      </c>
    </row>
    <row r="71" spans="1:33" ht="12.75" customHeight="1">
      <c r="A71" s="2" t="s">
        <v>17</v>
      </c>
      <c r="B71">
        <v>3</v>
      </c>
      <c r="C71">
        <v>2</v>
      </c>
      <c r="D71">
        <v>3</v>
      </c>
      <c r="E71">
        <v>2</v>
      </c>
      <c r="F71">
        <v>5</v>
      </c>
      <c r="G71">
        <v>4</v>
      </c>
      <c r="H71">
        <v>3</v>
      </c>
      <c r="I71">
        <v>2</v>
      </c>
      <c r="J71">
        <v>3</v>
      </c>
      <c r="K71">
        <v>4</v>
      </c>
      <c r="L71">
        <v>1</v>
      </c>
      <c r="M71" s="8">
        <v>1</v>
      </c>
      <c r="N71" s="11">
        <v>2</v>
      </c>
      <c r="O71" s="11">
        <v>1</v>
      </c>
      <c r="P71" s="11">
        <v>2</v>
      </c>
      <c r="Q71" s="11">
        <v>3</v>
      </c>
      <c r="R71" s="11">
        <v>1</v>
      </c>
      <c r="S71" s="11">
        <v>2</v>
      </c>
      <c r="T71" s="8">
        <f t="shared" si="11"/>
        <v>2.4444444444444446</v>
      </c>
      <c r="U71" s="8"/>
      <c r="V71" s="8"/>
      <c r="W71" s="8"/>
      <c r="X71" s="8"/>
      <c r="Y71" s="8"/>
      <c r="Z71" s="8"/>
      <c r="AA71" s="8"/>
      <c r="AB71" s="8"/>
      <c r="AC71" s="3">
        <f t="shared" si="9"/>
        <v>2.444444444444444</v>
      </c>
      <c r="AD71" t="s">
        <v>10</v>
      </c>
      <c r="AE71" t="s">
        <v>18</v>
      </c>
      <c r="AG71" s="6">
        <f t="shared" si="10"/>
        <v>1.1490262999202832</v>
      </c>
    </row>
    <row r="72" spans="1:33" ht="12.75" customHeight="1">
      <c r="A72" s="2" t="s">
        <v>19</v>
      </c>
      <c r="B72" s="11" t="s">
        <v>61</v>
      </c>
      <c r="C72" s="11" t="s">
        <v>61</v>
      </c>
      <c r="D72" s="11" t="s">
        <v>61</v>
      </c>
      <c r="E72" s="11" t="s">
        <v>61</v>
      </c>
      <c r="F72" s="11" t="s">
        <v>61</v>
      </c>
      <c r="G72" s="11" t="s">
        <v>61</v>
      </c>
      <c r="H72" s="11" t="s">
        <v>61</v>
      </c>
      <c r="I72" s="11" t="s">
        <v>61</v>
      </c>
      <c r="J72" s="11" t="s">
        <v>61</v>
      </c>
      <c r="K72" s="11" t="s">
        <v>61</v>
      </c>
      <c r="L72" s="11" t="s">
        <v>61</v>
      </c>
      <c r="M72" s="11" t="s">
        <v>61</v>
      </c>
      <c r="N72" s="11" t="s">
        <v>61</v>
      </c>
      <c r="O72" s="11" t="s">
        <v>61</v>
      </c>
      <c r="P72" s="11" t="s">
        <v>61</v>
      </c>
      <c r="Q72" s="11" t="s">
        <v>61</v>
      </c>
      <c r="R72" s="11" t="s">
        <v>61</v>
      </c>
      <c r="S72" s="11" t="s">
        <v>61</v>
      </c>
      <c r="T72" s="8"/>
      <c r="U72" s="8"/>
      <c r="V72" s="8"/>
      <c r="W72" s="8"/>
      <c r="X72" s="8"/>
      <c r="Y72" s="8"/>
      <c r="Z72" s="8"/>
      <c r="AA72" s="8"/>
      <c r="AB72" s="8"/>
      <c r="AC72" s="3" t="e">
        <f t="shared" si="9"/>
        <v>#DIV/0!</v>
      </c>
      <c r="AG72" s="6" t="e">
        <f t="shared" si="10"/>
        <v>#DIV/0!</v>
      </c>
    </row>
    <row r="73" spans="1:33" ht="12.75" customHeight="1">
      <c r="A73" s="2" t="s">
        <v>20</v>
      </c>
      <c r="B73" s="11" t="s">
        <v>21</v>
      </c>
      <c r="C73" s="11" t="s">
        <v>42</v>
      </c>
      <c r="D73" s="11" t="s">
        <v>24</v>
      </c>
      <c r="E73" s="11" t="s">
        <v>22</v>
      </c>
      <c r="F73" s="11" t="s">
        <v>23</v>
      </c>
      <c r="G73" s="11" t="s">
        <v>22</v>
      </c>
      <c r="H73" s="11" t="s">
        <v>23</v>
      </c>
      <c r="I73" s="11" t="s">
        <v>24</v>
      </c>
      <c r="J73" s="11" t="s">
        <v>24</v>
      </c>
      <c r="K73" s="11" t="s">
        <v>150</v>
      </c>
      <c r="L73" s="11" t="s">
        <v>42</v>
      </c>
      <c r="M73" s="11" t="s">
        <v>43</v>
      </c>
      <c r="N73" s="11" t="s">
        <v>22</v>
      </c>
      <c r="O73" s="11" t="s">
        <v>22</v>
      </c>
      <c r="P73" s="11" t="s">
        <v>42</v>
      </c>
      <c r="Q73" s="11" t="s">
        <v>21</v>
      </c>
      <c r="R73" s="11" t="s">
        <v>67</v>
      </c>
      <c r="S73" s="11" t="s">
        <v>121</v>
      </c>
      <c r="T73" s="8"/>
      <c r="U73" s="8"/>
      <c r="V73" s="8"/>
      <c r="W73" s="8"/>
      <c r="X73" s="8"/>
      <c r="Y73" s="8"/>
      <c r="Z73" s="8"/>
      <c r="AA73" s="8"/>
      <c r="AB73" s="8"/>
      <c r="AC73" s="3" t="e">
        <f t="shared" si="9"/>
        <v>#DIV/0!</v>
      </c>
      <c r="AG73" s="6" t="e">
        <f t="shared" si="10"/>
        <v>#DIV/0!</v>
      </c>
    </row>
    <row r="74" spans="1:32" ht="12">
      <c r="A74" t="s">
        <v>25</v>
      </c>
      <c r="B74" s="4">
        <v>0.9</v>
      </c>
      <c r="C74" s="4">
        <v>0.9</v>
      </c>
      <c r="D74" s="4">
        <v>1</v>
      </c>
      <c r="E74" s="4">
        <v>0.75</v>
      </c>
      <c r="F74" s="4">
        <v>1</v>
      </c>
      <c r="G74" s="4">
        <v>0.9</v>
      </c>
      <c r="H74" s="4">
        <v>1</v>
      </c>
      <c r="I74" s="4">
        <v>0.75</v>
      </c>
      <c r="J74" s="4">
        <v>0.9</v>
      </c>
      <c r="K74" s="9">
        <v>1</v>
      </c>
      <c r="L74" s="9">
        <v>0.9</v>
      </c>
      <c r="M74" s="9">
        <v>1</v>
      </c>
      <c r="N74" s="9">
        <v>1</v>
      </c>
      <c r="O74" s="9">
        <v>1</v>
      </c>
      <c r="P74" s="9">
        <v>1</v>
      </c>
      <c r="Q74" s="9">
        <v>1</v>
      </c>
      <c r="R74" s="9">
        <v>1</v>
      </c>
      <c r="S74" s="9">
        <v>1</v>
      </c>
      <c r="T74" s="9"/>
      <c r="U74" s="9"/>
      <c r="V74" s="9"/>
      <c r="W74" s="9"/>
      <c r="X74" s="9"/>
      <c r="Y74" s="9"/>
      <c r="Z74" s="9"/>
      <c r="AA74" s="9"/>
      <c r="AB74" s="9"/>
      <c r="AC74" s="3">
        <f>AVERAGE(B74:AA74)</f>
        <v>0.9444444444444444</v>
      </c>
      <c r="AD74" t="s">
        <v>26</v>
      </c>
      <c r="AF74">
        <v>0.04472136</v>
      </c>
    </row>
    <row r="75" spans="1:32" ht="12">
      <c r="A75" t="s">
        <v>27</v>
      </c>
      <c r="B75" s="11">
        <v>8</v>
      </c>
      <c r="C75" s="11">
        <v>7</v>
      </c>
      <c r="D75" s="11">
        <v>5</v>
      </c>
      <c r="E75" s="11">
        <v>8</v>
      </c>
      <c r="F75" s="11">
        <v>8</v>
      </c>
      <c r="G75" s="11">
        <v>8</v>
      </c>
      <c r="H75" s="11">
        <v>6</v>
      </c>
      <c r="I75" s="11">
        <v>8</v>
      </c>
      <c r="J75" s="11">
        <v>5</v>
      </c>
      <c r="K75" s="11">
        <v>1</v>
      </c>
      <c r="L75" s="11">
        <v>5</v>
      </c>
      <c r="M75" s="11">
        <v>6</v>
      </c>
      <c r="N75" s="11">
        <v>4</v>
      </c>
      <c r="O75" s="11">
        <v>6</v>
      </c>
      <c r="P75" s="11">
        <v>5</v>
      </c>
      <c r="Q75" s="11">
        <v>6</v>
      </c>
      <c r="R75" s="11">
        <v>7</v>
      </c>
      <c r="S75" s="11">
        <v>4</v>
      </c>
      <c r="T75" s="8"/>
      <c r="U75" s="8"/>
      <c r="V75" s="8"/>
      <c r="W75" s="8"/>
      <c r="X75" s="8"/>
      <c r="Y75" s="8"/>
      <c r="Z75" s="8"/>
      <c r="AA75" s="8"/>
      <c r="AB75" s="8"/>
      <c r="AC75" s="3">
        <f>AVERAGE(B75:AA75)</f>
        <v>5.944444444444445</v>
      </c>
      <c r="AD75" t="s">
        <v>28</v>
      </c>
      <c r="AF75">
        <v>0.816496581</v>
      </c>
    </row>
    <row r="76" spans="1:30" ht="12">
      <c r="A76" t="s">
        <v>29</v>
      </c>
      <c r="B76" s="11" t="s">
        <v>61</v>
      </c>
      <c r="C76" s="11" t="s">
        <v>61</v>
      </c>
      <c r="D76" s="11" t="s">
        <v>61</v>
      </c>
      <c r="E76" s="11" t="s">
        <v>61</v>
      </c>
      <c r="F76" s="11" t="s">
        <v>61</v>
      </c>
      <c r="G76" s="11" t="s">
        <v>61</v>
      </c>
      <c r="H76" s="11" t="s">
        <v>61</v>
      </c>
      <c r="I76" s="11" t="s">
        <v>61</v>
      </c>
      <c r="J76" s="11" t="s">
        <v>61</v>
      </c>
      <c r="K76" s="11" t="s">
        <v>61</v>
      </c>
      <c r="L76" s="11" t="s">
        <v>61</v>
      </c>
      <c r="M76" s="11" t="s">
        <v>61</v>
      </c>
      <c r="N76" s="11" t="s">
        <v>61</v>
      </c>
      <c r="O76" s="11" t="s">
        <v>61</v>
      </c>
      <c r="P76" s="11" t="s">
        <v>61</v>
      </c>
      <c r="Q76" s="11" t="s">
        <v>61</v>
      </c>
      <c r="R76" s="11" t="s">
        <v>61</v>
      </c>
      <c r="S76" s="11" t="s">
        <v>61</v>
      </c>
      <c r="T76" s="8"/>
      <c r="U76" s="8"/>
      <c r="V76" s="8"/>
      <c r="W76" s="8"/>
      <c r="X76" s="8"/>
      <c r="Y76" s="8"/>
      <c r="Z76" s="8"/>
      <c r="AA76" s="8"/>
      <c r="AB76" s="8"/>
      <c r="AC76" s="3">
        <f>6/15</f>
        <v>0.4</v>
      </c>
      <c r="AD76" t="s">
        <v>30</v>
      </c>
    </row>
    <row r="77" spans="1:29" ht="12">
      <c r="A77" t="s">
        <v>31</v>
      </c>
      <c r="B77" s="11" t="s">
        <v>41</v>
      </c>
      <c r="C77" s="11" t="s">
        <v>41</v>
      </c>
      <c r="D77" s="11" t="s">
        <v>111</v>
      </c>
      <c r="E77" s="11" t="s">
        <v>41</v>
      </c>
      <c r="F77" s="11" t="s">
        <v>111</v>
      </c>
      <c r="G77" s="11" t="s">
        <v>41</v>
      </c>
      <c r="H77" s="11" t="s">
        <v>111</v>
      </c>
      <c r="I77" s="11" t="s">
        <v>41</v>
      </c>
      <c r="J77" s="11" t="s">
        <v>57</v>
      </c>
      <c r="K77" s="11" t="s">
        <v>41</v>
      </c>
      <c r="L77" s="11" t="s">
        <v>104</v>
      </c>
      <c r="M77" s="11" t="s">
        <v>41</v>
      </c>
      <c r="N77" s="11" t="s">
        <v>111</v>
      </c>
      <c r="O77" s="11" t="s">
        <v>111</v>
      </c>
      <c r="P77" s="11" t="s">
        <v>104</v>
      </c>
      <c r="Q77" s="11" t="s">
        <v>57</v>
      </c>
      <c r="R77" s="11" t="s">
        <v>57</v>
      </c>
      <c r="S77" s="11" t="s">
        <v>57</v>
      </c>
      <c r="T77" s="8"/>
      <c r="U77" s="8"/>
      <c r="V77" s="8"/>
      <c r="W77" s="8"/>
      <c r="X77" s="8"/>
      <c r="Y77" s="8"/>
      <c r="Z77" s="8"/>
      <c r="AA77" s="8"/>
      <c r="AB77" s="8"/>
      <c r="AC77" s="3"/>
    </row>
    <row r="78" spans="1:30" ht="12">
      <c r="A78" t="s">
        <v>34</v>
      </c>
      <c r="B78" s="11" t="s">
        <v>57</v>
      </c>
      <c r="C78" s="11" t="s">
        <v>57</v>
      </c>
      <c r="D78" s="11" t="s">
        <v>35</v>
      </c>
      <c r="E78" s="11" t="s">
        <v>35</v>
      </c>
      <c r="F78" s="11" t="s">
        <v>57</v>
      </c>
      <c r="G78" s="11" t="s">
        <v>57</v>
      </c>
      <c r="H78" s="11" t="s">
        <v>35</v>
      </c>
      <c r="I78" s="11" t="s">
        <v>35</v>
      </c>
      <c r="J78" s="11" t="s">
        <v>57</v>
      </c>
      <c r="K78" s="11" t="s">
        <v>35</v>
      </c>
      <c r="L78" s="11" t="s">
        <v>35</v>
      </c>
      <c r="M78" s="11" t="s">
        <v>35</v>
      </c>
      <c r="N78" s="11" t="s">
        <v>35</v>
      </c>
      <c r="O78" s="11" t="s">
        <v>35</v>
      </c>
      <c r="P78" s="11" t="s">
        <v>36</v>
      </c>
      <c r="Q78" s="11" t="s">
        <v>36</v>
      </c>
      <c r="R78" s="11" t="s">
        <v>36</v>
      </c>
      <c r="S78" s="11" t="s">
        <v>35</v>
      </c>
      <c r="T78" s="8"/>
      <c r="U78" s="8"/>
      <c r="V78" s="8"/>
      <c r="W78" s="8"/>
      <c r="X78" s="8"/>
      <c r="Y78" s="8"/>
      <c r="Z78" s="8"/>
      <c r="AA78" s="8"/>
      <c r="AB78" s="8"/>
      <c r="AC78" s="3">
        <f>7/14</f>
        <v>0.5</v>
      </c>
      <c r="AD78" t="s">
        <v>37</v>
      </c>
    </row>
    <row r="79" spans="1:32" ht="12">
      <c r="A79" t="s">
        <v>38</v>
      </c>
      <c r="B79">
        <v>3</v>
      </c>
      <c r="C79" s="8">
        <v>3</v>
      </c>
      <c r="D79">
        <v>3</v>
      </c>
      <c r="E79">
        <v>3</v>
      </c>
      <c r="F79">
        <v>2</v>
      </c>
      <c r="G79">
        <v>3</v>
      </c>
      <c r="H79">
        <v>3</v>
      </c>
      <c r="I79">
        <v>3</v>
      </c>
      <c r="J79">
        <v>3</v>
      </c>
      <c r="K79">
        <v>3</v>
      </c>
      <c r="L79">
        <v>3</v>
      </c>
      <c r="M79">
        <v>3</v>
      </c>
      <c r="N79">
        <v>2</v>
      </c>
      <c r="O79">
        <v>2</v>
      </c>
      <c r="P79" s="8">
        <v>3</v>
      </c>
      <c r="Q79" s="11">
        <v>3</v>
      </c>
      <c r="R79" s="11">
        <v>3</v>
      </c>
      <c r="S79" s="11">
        <v>3</v>
      </c>
      <c r="T79" s="8"/>
      <c r="U79" s="8"/>
      <c r="V79" s="8"/>
      <c r="W79" s="8"/>
      <c r="X79" s="8"/>
      <c r="Y79" s="8"/>
      <c r="Z79" s="8"/>
      <c r="AA79" s="8"/>
      <c r="AB79" s="8"/>
      <c r="AC79" s="3">
        <f>AVERAGE(B79:AA79)</f>
        <v>2.8333333333333335</v>
      </c>
      <c r="AD79" t="s">
        <v>38</v>
      </c>
      <c r="AF79">
        <v>0.447213595</v>
      </c>
    </row>
  </sheetData>
  <sheetProtection/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zoomScale="150" zoomScaleNormal="150" workbookViewId="0" topLeftCell="A1">
      <selection activeCell="B22" sqref="B22:B31"/>
    </sheetView>
  </sheetViews>
  <sheetFormatPr defaultColWidth="11.421875" defaultRowHeight="12.75"/>
  <cols>
    <col min="1" max="1" width="33.421875" style="0" customWidth="1"/>
  </cols>
  <sheetData>
    <row r="1" spans="1:22" ht="12">
      <c r="A1" s="1" t="s">
        <v>158</v>
      </c>
      <c r="V1" t="s">
        <v>153</v>
      </c>
    </row>
    <row r="2" spans="1:22" ht="12">
      <c r="A2" s="2" t="s">
        <v>1</v>
      </c>
      <c r="B2">
        <v>4</v>
      </c>
      <c r="C2">
        <v>5</v>
      </c>
      <c r="D2">
        <v>4</v>
      </c>
      <c r="E2">
        <v>5</v>
      </c>
      <c r="F2">
        <v>5</v>
      </c>
      <c r="G2">
        <v>5</v>
      </c>
      <c r="H2">
        <v>4</v>
      </c>
      <c r="I2">
        <v>5</v>
      </c>
      <c r="J2">
        <v>4</v>
      </c>
      <c r="K2">
        <v>5</v>
      </c>
      <c r="L2">
        <v>3</v>
      </c>
      <c r="M2">
        <v>5</v>
      </c>
      <c r="N2">
        <v>4</v>
      </c>
      <c r="O2">
        <v>4</v>
      </c>
      <c r="P2">
        <v>4</v>
      </c>
      <c r="Q2">
        <v>5</v>
      </c>
      <c r="R2">
        <v>5</v>
      </c>
      <c r="S2">
        <v>5</v>
      </c>
      <c r="T2">
        <v>4</v>
      </c>
      <c r="U2">
        <v>5</v>
      </c>
      <c r="V2">
        <f>AVERAGE(B2:U2)</f>
        <v>4.5</v>
      </c>
    </row>
    <row r="3" spans="1:22" ht="12">
      <c r="A3" s="2" t="s">
        <v>4</v>
      </c>
      <c r="B3">
        <v>4</v>
      </c>
      <c r="C3">
        <v>4</v>
      </c>
      <c r="D3">
        <v>5</v>
      </c>
      <c r="E3">
        <v>5</v>
      </c>
      <c r="F3">
        <v>4</v>
      </c>
      <c r="G3">
        <v>4</v>
      </c>
      <c r="H3">
        <v>4</v>
      </c>
      <c r="I3">
        <v>3</v>
      </c>
      <c r="J3">
        <v>5</v>
      </c>
      <c r="K3">
        <v>4</v>
      </c>
      <c r="L3">
        <v>4</v>
      </c>
      <c r="M3">
        <v>5</v>
      </c>
      <c r="N3">
        <v>3</v>
      </c>
      <c r="O3">
        <v>4</v>
      </c>
      <c r="P3">
        <v>4</v>
      </c>
      <c r="Q3">
        <v>3</v>
      </c>
      <c r="R3">
        <v>5</v>
      </c>
      <c r="S3">
        <v>4</v>
      </c>
      <c r="T3">
        <v>3</v>
      </c>
      <c r="U3">
        <v>4</v>
      </c>
      <c r="V3">
        <f aca="true" t="shared" si="0" ref="V3:V11">AVERAGE(B3:U3)</f>
        <v>4.05</v>
      </c>
    </row>
    <row r="4" spans="1:22" ht="12">
      <c r="A4" s="2" t="s">
        <v>7</v>
      </c>
      <c r="B4">
        <v>3</v>
      </c>
      <c r="C4">
        <v>5</v>
      </c>
      <c r="D4">
        <v>3</v>
      </c>
      <c r="E4">
        <v>5</v>
      </c>
      <c r="F4">
        <v>3</v>
      </c>
      <c r="G4">
        <v>5</v>
      </c>
      <c r="H4">
        <v>3</v>
      </c>
      <c r="I4">
        <v>4</v>
      </c>
      <c r="J4">
        <v>4</v>
      </c>
      <c r="K4">
        <v>5</v>
      </c>
      <c r="L4">
        <v>4</v>
      </c>
      <c r="M4">
        <v>5</v>
      </c>
      <c r="N4">
        <v>4</v>
      </c>
      <c r="O4">
        <v>4</v>
      </c>
      <c r="P4">
        <v>2</v>
      </c>
      <c r="Q4">
        <v>3</v>
      </c>
      <c r="R4">
        <v>2</v>
      </c>
      <c r="S4">
        <v>3</v>
      </c>
      <c r="T4">
        <v>3</v>
      </c>
      <c r="U4">
        <v>4</v>
      </c>
      <c r="V4">
        <f t="shared" si="0"/>
        <v>3.7</v>
      </c>
    </row>
    <row r="5" spans="1:22" ht="12">
      <c r="A5" s="2" t="s">
        <v>8</v>
      </c>
      <c r="B5">
        <v>5</v>
      </c>
      <c r="C5">
        <v>5</v>
      </c>
      <c r="D5">
        <v>4</v>
      </c>
      <c r="E5">
        <v>4</v>
      </c>
      <c r="F5">
        <v>3</v>
      </c>
      <c r="G5">
        <v>4</v>
      </c>
      <c r="H5">
        <v>3</v>
      </c>
      <c r="I5">
        <v>5</v>
      </c>
      <c r="J5">
        <v>5</v>
      </c>
      <c r="K5">
        <v>5</v>
      </c>
      <c r="L5">
        <v>3</v>
      </c>
      <c r="M5">
        <v>5</v>
      </c>
      <c r="N5">
        <v>3</v>
      </c>
      <c r="O5">
        <v>4</v>
      </c>
      <c r="P5">
        <v>4</v>
      </c>
      <c r="Q5">
        <v>3</v>
      </c>
      <c r="R5">
        <v>2</v>
      </c>
      <c r="S5">
        <v>3</v>
      </c>
      <c r="T5">
        <v>4</v>
      </c>
      <c r="U5">
        <v>5</v>
      </c>
      <c r="V5">
        <f t="shared" si="0"/>
        <v>3.95</v>
      </c>
    </row>
    <row r="6" spans="1:22" ht="12">
      <c r="A6" s="2" t="s">
        <v>9</v>
      </c>
      <c r="B6">
        <v>4</v>
      </c>
      <c r="C6">
        <v>4</v>
      </c>
      <c r="D6">
        <v>3</v>
      </c>
      <c r="E6">
        <v>4</v>
      </c>
      <c r="F6">
        <v>4</v>
      </c>
      <c r="G6">
        <v>3</v>
      </c>
      <c r="H6">
        <v>3</v>
      </c>
      <c r="I6">
        <v>4</v>
      </c>
      <c r="J6">
        <v>3</v>
      </c>
      <c r="K6">
        <v>5</v>
      </c>
      <c r="L6">
        <v>5</v>
      </c>
      <c r="M6">
        <v>4</v>
      </c>
      <c r="N6">
        <v>4</v>
      </c>
      <c r="O6">
        <v>3</v>
      </c>
      <c r="P6">
        <v>3</v>
      </c>
      <c r="Q6">
        <v>5</v>
      </c>
      <c r="R6">
        <v>3</v>
      </c>
      <c r="S6">
        <v>4</v>
      </c>
      <c r="T6">
        <v>4</v>
      </c>
      <c r="U6">
        <v>3</v>
      </c>
      <c r="V6">
        <f t="shared" si="0"/>
        <v>3.75</v>
      </c>
    </row>
    <row r="7" spans="1:22" ht="12">
      <c r="A7" s="2" t="s">
        <v>11</v>
      </c>
      <c r="B7">
        <v>4</v>
      </c>
      <c r="C7">
        <v>4</v>
      </c>
      <c r="D7">
        <v>4</v>
      </c>
      <c r="E7">
        <v>5</v>
      </c>
      <c r="F7">
        <v>4</v>
      </c>
      <c r="G7">
        <v>3</v>
      </c>
      <c r="H7">
        <v>2</v>
      </c>
      <c r="I7">
        <v>4</v>
      </c>
      <c r="J7">
        <v>3</v>
      </c>
      <c r="K7">
        <v>4</v>
      </c>
      <c r="L7">
        <v>5</v>
      </c>
      <c r="M7">
        <v>3</v>
      </c>
      <c r="N7">
        <v>5</v>
      </c>
      <c r="O7">
        <v>3</v>
      </c>
      <c r="P7">
        <v>3</v>
      </c>
      <c r="Q7">
        <v>4</v>
      </c>
      <c r="R7">
        <v>4</v>
      </c>
      <c r="S7">
        <v>4</v>
      </c>
      <c r="T7">
        <v>4</v>
      </c>
      <c r="U7">
        <v>3</v>
      </c>
      <c r="V7">
        <f t="shared" si="0"/>
        <v>3.75</v>
      </c>
    </row>
    <row r="8" spans="1:22" ht="12">
      <c r="A8" s="2" t="s">
        <v>12</v>
      </c>
      <c r="B8">
        <v>3</v>
      </c>
      <c r="C8">
        <v>4</v>
      </c>
      <c r="D8">
        <v>3</v>
      </c>
      <c r="E8">
        <v>3</v>
      </c>
      <c r="F8">
        <v>4</v>
      </c>
      <c r="G8">
        <v>4</v>
      </c>
      <c r="H8">
        <v>3</v>
      </c>
      <c r="I8">
        <v>2</v>
      </c>
      <c r="J8">
        <v>4</v>
      </c>
      <c r="K8">
        <v>3</v>
      </c>
      <c r="L8">
        <v>2</v>
      </c>
      <c r="M8">
        <v>5</v>
      </c>
      <c r="N8">
        <v>3</v>
      </c>
      <c r="O8">
        <v>4</v>
      </c>
      <c r="P8">
        <v>2</v>
      </c>
      <c r="Q8">
        <v>1</v>
      </c>
      <c r="R8">
        <v>2</v>
      </c>
      <c r="S8">
        <v>4</v>
      </c>
      <c r="T8">
        <v>3</v>
      </c>
      <c r="U8">
        <v>2</v>
      </c>
      <c r="V8">
        <f t="shared" si="0"/>
        <v>3.05</v>
      </c>
    </row>
    <row r="9" spans="1:22" ht="12">
      <c r="A9" s="2" t="s">
        <v>13</v>
      </c>
      <c r="B9">
        <v>5</v>
      </c>
      <c r="C9">
        <v>4</v>
      </c>
      <c r="D9">
        <v>4</v>
      </c>
      <c r="E9">
        <v>4</v>
      </c>
      <c r="F9">
        <v>5</v>
      </c>
      <c r="G9">
        <v>4</v>
      </c>
      <c r="H9">
        <v>5</v>
      </c>
      <c r="I9">
        <v>4</v>
      </c>
      <c r="J9">
        <v>4</v>
      </c>
      <c r="K9">
        <v>5</v>
      </c>
      <c r="L9">
        <v>3</v>
      </c>
      <c r="M9">
        <v>5</v>
      </c>
      <c r="N9">
        <v>4</v>
      </c>
      <c r="O9">
        <v>4</v>
      </c>
      <c r="P9">
        <v>1</v>
      </c>
      <c r="Q9">
        <v>4</v>
      </c>
      <c r="R9">
        <v>4</v>
      </c>
      <c r="S9">
        <v>4</v>
      </c>
      <c r="T9">
        <v>4</v>
      </c>
      <c r="U9">
        <v>5</v>
      </c>
      <c r="V9">
        <f t="shared" si="0"/>
        <v>4.1</v>
      </c>
    </row>
    <row r="10" spans="1:22" ht="12">
      <c r="A10" s="2" t="s">
        <v>15</v>
      </c>
      <c r="B10">
        <v>4</v>
      </c>
      <c r="C10">
        <v>5</v>
      </c>
      <c r="D10">
        <v>4</v>
      </c>
      <c r="E10">
        <v>4</v>
      </c>
      <c r="F10">
        <v>4</v>
      </c>
      <c r="G10">
        <v>4</v>
      </c>
      <c r="H10">
        <v>4</v>
      </c>
      <c r="I10">
        <v>3</v>
      </c>
      <c r="J10">
        <v>5</v>
      </c>
      <c r="K10">
        <v>4</v>
      </c>
      <c r="L10">
        <v>3</v>
      </c>
      <c r="M10">
        <v>5</v>
      </c>
      <c r="N10">
        <v>3</v>
      </c>
      <c r="O10">
        <v>4</v>
      </c>
      <c r="P10">
        <v>3</v>
      </c>
      <c r="Q10">
        <v>3</v>
      </c>
      <c r="R10">
        <v>3</v>
      </c>
      <c r="S10">
        <v>4</v>
      </c>
      <c r="T10">
        <v>3</v>
      </c>
      <c r="U10">
        <v>4</v>
      </c>
      <c r="V10">
        <f t="shared" si="0"/>
        <v>3.8</v>
      </c>
    </row>
    <row r="11" spans="1:22" ht="12">
      <c r="A11" s="2" t="s">
        <v>17</v>
      </c>
      <c r="B11">
        <v>5</v>
      </c>
      <c r="C11">
        <v>4</v>
      </c>
      <c r="D11">
        <v>5</v>
      </c>
      <c r="E11">
        <v>4</v>
      </c>
      <c r="F11">
        <v>4</v>
      </c>
      <c r="G11">
        <v>4</v>
      </c>
      <c r="H11">
        <v>4</v>
      </c>
      <c r="I11">
        <v>3</v>
      </c>
      <c r="J11">
        <v>4</v>
      </c>
      <c r="K11">
        <v>4</v>
      </c>
      <c r="L11">
        <v>3</v>
      </c>
      <c r="M11">
        <v>5</v>
      </c>
      <c r="N11">
        <v>3</v>
      </c>
      <c r="O11">
        <v>4</v>
      </c>
      <c r="P11">
        <v>3</v>
      </c>
      <c r="Q11">
        <v>5</v>
      </c>
      <c r="R11">
        <v>3</v>
      </c>
      <c r="S11">
        <v>4</v>
      </c>
      <c r="T11">
        <v>3</v>
      </c>
      <c r="U11">
        <v>5</v>
      </c>
      <c r="V11">
        <f t="shared" si="0"/>
        <v>3.95</v>
      </c>
    </row>
    <row r="12" spans="1:21" ht="12">
      <c r="A12" s="2" t="s">
        <v>19</v>
      </c>
      <c r="B12" t="s">
        <v>61</v>
      </c>
      <c r="C12" t="s">
        <v>53</v>
      </c>
      <c r="D12" t="s">
        <v>53</v>
      </c>
      <c r="E12" t="s">
        <v>53</v>
      </c>
      <c r="F12" t="s">
        <v>61</v>
      </c>
      <c r="G12" t="s">
        <v>61</v>
      </c>
      <c r="H12" t="s">
        <v>53</v>
      </c>
      <c r="I12" t="s">
        <v>53</v>
      </c>
      <c r="J12" t="s">
        <v>53</v>
      </c>
      <c r="K12" t="s">
        <v>61</v>
      </c>
      <c r="L12" t="s">
        <v>61</v>
      </c>
      <c r="M12" t="s">
        <v>61</v>
      </c>
      <c r="N12" t="s">
        <v>61</v>
      </c>
      <c r="O12" t="s">
        <v>61</v>
      </c>
      <c r="P12" t="s">
        <v>53</v>
      </c>
      <c r="Q12" t="s">
        <v>53</v>
      </c>
      <c r="R12" t="s">
        <v>61</v>
      </c>
      <c r="S12" t="s">
        <v>61</v>
      </c>
      <c r="T12" t="s">
        <v>53</v>
      </c>
      <c r="U12" t="s">
        <v>61</v>
      </c>
    </row>
    <row r="13" spans="1:21" ht="12">
      <c r="A13" s="2" t="s">
        <v>20</v>
      </c>
      <c r="B13" t="s">
        <v>24</v>
      </c>
      <c r="C13" t="s">
        <v>24</v>
      </c>
      <c r="D13" t="s">
        <v>42</v>
      </c>
      <c r="E13" t="s">
        <v>24</v>
      </c>
      <c r="F13" t="s">
        <v>23</v>
      </c>
      <c r="G13" t="s">
        <v>23</v>
      </c>
      <c r="H13" t="s">
        <v>23</v>
      </c>
      <c r="I13" s="4" t="s">
        <v>126</v>
      </c>
      <c r="K13" t="s">
        <v>24</v>
      </c>
      <c r="L13" t="s">
        <v>42</v>
      </c>
      <c r="M13" t="s">
        <v>23</v>
      </c>
      <c r="N13" t="s">
        <v>42</v>
      </c>
      <c r="O13" t="s">
        <v>23</v>
      </c>
      <c r="P13" t="s">
        <v>23</v>
      </c>
      <c r="Q13" s="4" t="s">
        <v>42</v>
      </c>
      <c r="R13" t="s">
        <v>24</v>
      </c>
      <c r="S13" t="s">
        <v>24</v>
      </c>
      <c r="T13" t="s">
        <v>24</v>
      </c>
      <c r="U13" t="s">
        <v>23</v>
      </c>
    </row>
    <row r="14" spans="1:21" ht="12">
      <c r="A14" t="s">
        <v>25</v>
      </c>
      <c r="B14" s="4">
        <v>0.9</v>
      </c>
      <c r="C14" s="4">
        <v>0.9</v>
      </c>
      <c r="D14" s="4">
        <v>1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>
        <v>1</v>
      </c>
      <c r="L14" s="4">
        <v>1</v>
      </c>
      <c r="M14" s="4">
        <v>1</v>
      </c>
      <c r="N14" s="4">
        <v>0.9</v>
      </c>
      <c r="O14" s="4">
        <v>1</v>
      </c>
      <c r="P14" s="4">
        <v>0.9</v>
      </c>
      <c r="Q14" s="4">
        <v>1</v>
      </c>
      <c r="R14" s="4">
        <v>1</v>
      </c>
      <c r="S14" s="4">
        <v>0.9</v>
      </c>
      <c r="T14" s="4">
        <v>1</v>
      </c>
      <c r="U14" s="4">
        <v>1</v>
      </c>
    </row>
    <row r="15" spans="1:21" ht="12">
      <c r="A15" t="s">
        <v>27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12</v>
      </c>
    </row>
    <row r="16" spans="1:21" ht="12">
      <c r="A16" t="s">
        <v>29</v>
      </c>
      <c r="B16" t="s">
        <v>61</v>
      </c>
      <c r="C16" t="s">
        <v>53</v>
      </c>
      <c r="D16" t="s">
        <v>53</v>
      </c>
      <c r="E16" t="s">
        <v>61</v>
      </c>
      <c r="F16" t="s">
        <v>61</v>
      </c>
      <c r="G16" t="s">
        <v>61</v>
      </c>
      <c r="H16" t="s">
        <v>53</v>
      </c>
      <c r="I16" t="s">
        <v>161</v>
      </c>
      <c r="J16" t="s">
        <v>53</v>
      </c>
      <c r="L16" t="s">
        <v>61</v>
      </c>
      <c r="M16" t="s">
        <v>61</v>
      </c>
      <c r="O16" t="s">
        <v>61</v>
      </c>
      <c r="P16" t="s">
        <v>53</v>
      </c>
      <c r="Q16" t="s">
        <v>53</v>
      </c>
      <c r="R16" t="s">
        <v>61</v>
      </c>
      <c r="S16" t="s">
        <v>61</v>
      </c>
      <c r="T16" t="s">
        <v>53</v>
      </c>
      <c r="U16" t="s">
        <v>61</v>
      </c>
    </row>
    <row r="17" spans="1:21" ht="12">
      <c r="A17" t="s">
        <v>31</v>
      </c>
      <c r="B17" t="s">
        <v>104</v>
      </c>
      <c r="C17" t="s">
        <v>104</v>
      </c>
      <c r="D17" t="s">
        <v>104</v>
      </c>
      <c r="E17" t="s">
        <v>41</v>
      </c>
      <c r="F17" t="s">
        <v>160</v>
      </c>
      <c r="G17" t="s">
        <v>41</v>
      </c>
      <c r="H17" t="s">
        <v>41</v>
      </c>
      <c r="I17" t="s">
        <v>162</v>
      </c>
      <c r="J17" t="s">
        <v>41</v>
      </c>
      <c r="L17" t="s">
        <v>41</v>
      </c>
      <c r="P17" t="s">
        <v>104</v>
      </c>
      <c r="R17" t="s">
        <v>41</v>
      </c>
      <c r="S17" t="s">
        <v>41</v>
      </c>
      <c r="T17" t="s">
        <v>33</v>
      </c>
      <c r="U17" t="s">
        <v>41</v>
      </c>
    </row>
    <row r="18" spans="1:21" ht="12">
      <c r="A18" t="s">
        <v>34</v>
      </c>
      <c r="B18" t="s">
        <v>35</v>
      </c>
      <c r="C18" t="s">
        <v>36</v>
      </c>
      <c r="D18" t="s">
        <v>36</v>
      </c>
      <c r="E18" t="s">
        <v>35</v>
      </c>
      <c r="G18" t="s">
        <v>36</v>
      </c>
      <c r="I18" t="s">
        <v>35</v>
      </c>
      <c r="J18" t="s">
        <v>36</v>
      </c>
      <c r="M18" t="s">
        <v>35</v>
      </c>
      <c r="P18" t="s">
        <v>35</v>
      </c>
      <c r="R18" t="s">
        <v>35</v>
      </c>
      <c r="T18" t="s">
        <v>35</v>
      </c>
      <c r="U18" t="s">
        <v>35</v>
      </c>
    </row>
    <row r="19" spans="1:21" ht="12">
      <c r="A19" t="s">
        <v>38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2</v>
      </c>
      <c r="I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4</v>
      </c>
    </row>
    <row r="21" ht="12">
      <c r="A21" s="1" t="s">
        <v>159</v>
      </c>
    </row>
    <row r="22" spans="1:2" ht="12">
      <c r="A22" s="2" t="s">
        <v>1</v>
      </c>
      <c r="B22">
        <v>5</v>
      </c>
    </row>
    <row r="23" spans="1:2" ht="12">
      <c r="A23" s="2" t="s">
        <v>4</v>
      </c>
      <c r="B23">
        <v>4</v>
      </c>
    </row>
    <row r="24" spans="1:2" ht="12">
      <c r="A24" s="2" t="s">
        <v>7</v>
      </c>
      <c r="B24">
        <v>4</v>
      </c>
    </row>
    <row r="25" spans="1:2" ht="12">
      <c r="A25" s="2" t="s">
        <v>8</v>
      </c>
      <c r="B25">
        <v>3</v>
      </c>
    </row>
    <row r="26" spans="1:2" ht="12">
      <c r="A26" s="2" t="s">
        <v>9</v>
      </c>
      <c r="B26">
        <v>3</v>
      </c>
    </row>
    <row r="27" spans="1:2" ht="12">
      <c r="A27" s="2" t="s">
        <v>11</v>
      </c>
      <c r="B27">
        <v>3</v>
      </c>
    </row>
    <row r="28" spans="1:2" ht="12">
      <c r="A28" s="2" t="s">
        <v>12</v>
      </c>
      <c r="B28">
        <v>4</v>
      </c>
    </row>
    <row r="29" spans="1:2" ht="12">
      <c r="A29" s="2" t="s">
        <v>13</v>
      </c>
      <c r="B29">
        <v>5</v>
      </c>
    </row>
    <row r="30" spans="1:2" ht="12">
      <c r="A30" s="2" t="s">
        <v>15</v>
      </c>
      <c r="B30">
        <v>4</v>
      </c>
    </row>
    <row r="31" spans="1:2" ht="12">
      <c r="A31" s="2" t="s">
        <v>17</v>
      </c>
      <c r="B31">
        <v>4</v>
      </c>
    </row>
    <row r="32" spans="1:2" ht="12">
      <c r="A32" s="2" t="s">
        <v>19</v>
      </c>
      <c r="B32" t="s">
        <v>61</v>
      </c>
    </row>
    <row r="33" spans="1:2" ht="12">
      <c r="A33" s="2" t="s">
        <v>20</v>
      </c>
      <c r="B33" t="s">
        <v>23</v>
      </c>
    </row>
    <row r="34" spans="1:2" ht="12">
      <c r="A34" t="s">
        <v>25</v>
      </c>
      <c r="B34" s="4">
        <v>1</v>
      </c>
    </row>
    <row r="35" spans="1:2" ht="12">
      <c r="A35" t="s">
        <v>27</v>
      </c>
      <c r="B35">
        <v>12</v>
      </c>
    </row>
    <row r="36" spans="1:2" ht="12">
      <c r="A36" t="s">
        <v>29</v>
      </c>
      <c r="B36" t="s">
        <v>61</v>
      </c>
    </row>
    <row r="37" spans="1:2" ht="12">
      <c r="A37" t="s">
        <v>31</v>
      </c>
      <c r="B37" t="s">
        <v>41</v>
      </c>
    </row>
    <row r="38" spans="1:2" ht="12">
      <c r="A38" t="s">
        <v>34</v>
      </c>
      <c r="B38" t="s">
        <v>35</v>
      </c>
    </row>
    <row r="39" spans="1:2" ht="12">
      <c r="A39" t="s">
        <v>38</v>
      </c>
      <c r="B39">
        <v>4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"/>
  <sheetViews>
    <sheetView workbookViewId="0" topLeftCell="B2">
      <selection activeCell="F27" sqref="F27"/>
    </sheetView>
  </sheetViews>
  <sheetFormatPr defaultColWidth="8.8515625" defaultRowHeight="12.75"/>
  <cols>
    <col min="1" max="1" width="13.00390625" style="0" customWidth="1"/>
    <col min="2" max="2" width="68.28125" style="0" customWidth="1"/>
    <col min="3" max="22" width="8.8515625" style="0" customWidth="1"/>
    <col min="23" max="23" width="11.140625" style="0" customWidth="1"/>
  </cols>
  <sheetData>
    <row r="1" spans="1:23" ht="18.75" customHeight="1">
      <c r="A1" s="1" t="s">
        <v>70</v>
      </c>
      <c r="B1" s="1" t="s">
        <v>98</v>
      </c>
      <c r="C1" t="s">
        <v>129</v>
      </c>
      <c r="I1" t="s">
        <v>130</v>
      </c>
      <c r="M1" t="s">
        <v>131</v>
      </c>
      <c r="Q1" t="s">
        <v>132</v>
      </c>
      <c r="R1" t="s">
        <v>133</v>
      </c>
      <c r="S1" t="s">
        <v>134</v>
      </c>
      <c r="U1" t="s">
        <v>135</v>
      </c>
      <c r="V1" t="s">
        <v>163</v>
      </c>
      <c r="W1" t="s">
        <v>136</v>
      </c>
    </row>
    <row r="2" spans="1:24" ht="24" customHeight="1">
      <c r="A2" s="1" t="s">
        <v>71</v>
      </c>
      <c r="B2" s="1" t="s">
        <v>72</v>
      </c>
      <c r="C2" s="7" t="s">
        <v>137</v>
      </c>
      <c r="D2" s="7" t="s">
        <v>138</v>
      </c>
      <c r="E2" s="7" t="s">
        <v>139</v>
      </c>
      <c r="F2" s="7" t="s">
        <v>140</v>
      </c>
      <c r="G2" s="7" t="s">
        <v>154</v>
      </c>
      <c r="H2" s="7" t="s">
        <v>164</v>
      </c>
      <c r="I2" t="s">
        <v>137</v>
      </c>
      <c r="J2" t="s">
        <v>141</v>
      </c>
      <c r="K2" t="s">
        <v>142</v>
      </c>
      <c r="L2" t="s">
        <v>155</v>
      </c>
      <c r="M2" t="s">
        <v>138</v>
      </c>
      <c r="N2" t="s">
        <v>141</v>
      </c>
      <c r="O2" t="s">
        <v>142</v>
      </c>
      <c r="P2" t="s">
        <v>155</v>
      </c>
      <c r="Q2" t="s">
        <v>139</v>
      </c>
      <c r="R2" t="s">
        <v>139</v>
      </c>
      <c r="S2" t="s">
        <v>140</v>
      </c>
      <c r="T2" t="s">
        <v>156</v>
      </c>
      <c r="U2" t="s">
        <v>142</v>
      </c>
      <c r="V2" t="s">
        <v>164</v>
      </c>
      <c r="W2" t="s">
        <v>143</v>
      </c>
      <c r="X2" t="s">
        <v>144</v>
      </c>
    </row>
    <row r="3" spans="1:22" ht="31.5" customHeight="1">
      <c r="A3" s="12" t="s">
        <v>73</v>
      </c>
      <c r="B3" s="5" t="s">
        <v>74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4" ht="12">
      <c r="A4" s="12"/>
      <c r="B4" t="s">
        <v>75</v>
      </c>
      <c r="C4" s="6">
        <v>4</v>
      </c>
      <c r="D4" s="6">
        <v>4.08</v>
      </c>
      <c r="E4" s="6">
        <v>4.44</v>
      </c>
      <c r="F4" s="6">
        <v>4.25</v>
      </c>
      <c r="G4" s="6">
        <v>4.214285714285714</v>
      </c>
      <c r="H4" s="6">
        <v>4.5</v>
      </c>
      <c r="I4" s="6">
        <v>4.15</v>
      </c>
      <c r="J4" s="6">
        <v>4.11</v>
      </c>
      <c r="K4" s="6">
        <v>4.08</v>
      </c>
      <c r="L4" s="6">
        <v>3.611111111111111</v>
      </c>
      <c r="M4" s="6">
        <v>3.93</v>
      </c>
      <c r="N4" s="6">
        <v>4.24</v>
      </c>
      <c r="O4" s="6">
        <v>4</v>
      </c>
      <c r="P4" s="6">
        <v>4.25</v>
      </c>
      <c r="Q4" s="6">
        <v>3.75</v>
      </c>
      <c r="R4" s="6">
        <v>4.33</v>
      </c>
      <c r="S4" s="6">
        <v>4</v>
      </c>
      <c r="T4" s="6">
        <v>4.2</v>
      </c>
      <c r="U4" s="6">
        <v>4.67</v>
      </c>
      <c r="V4">
        <v>5</v>
      </c>
      <c r="W4" s="6">
        <f>AVERAGE(C4:V4)</f>
        <v>4.190269841269842</v>
      </c>
      <c r="X4" s="6">
        <f>(C4*18+D4*13+E4*18+F4*21+G4*14+H4*20+I4*13+J4*9+K4*12+L4*18+M4*15+N4*18+O4*13+P4*16+Q4*4+R4*3+S4*5+T4*5+U4*6+V4)/242</f>
        <v>4.154504132231406</v>
      </c>
    </row>
    <row r="5" spans="1:24" ht="21" customHeight="1">
      <c r="A5" s="12"/>
      <c r="B5" s="1" t="s">
        <v>76</v>
      </c>
      <c r="C5" s="6"/>
      <c r="D5" s="6"/>
      <c r="E5" s="6"/>
      <c r="F5" s="6"/>
      <c r="G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W5" s="6"/>
      <c r="X5" s="6"/>
    </row>
    <row r="6" spans="1:24" ht="19.5" customHeight="1">
      <c r="A6" s="12"/>
      <c r="B6" s="2" t="s">
        <v>77</v>
      </c>
      <c r="C6" s="6">
        <v>3.24</v>
      </c>
      <c r="D6" s="6">
        <v>3.69</v>
      </c>
      <c r="E6" s="6">
        <v>3.94</v>
      </c>
      <c r="F6" s="6">
        <v>3.57</v>
      </c>
      <c r="G6" s="6">
        <v>4.285714286</v>
      </c>
      <c r="H6" s="6">
        <v>4.05</v>
      </c>
      <c r="I6" s="6">
        <v>4.23</v>
      </c>
      <c r="J6" s="6">
        <v>4</v>
      </c>
      <c r="K6" s="6">
        <v>3.82</v>
      </c>
      <c r="L6" s="6">
        <v>2.9444444444444446</v>
      </c>
      <c r="M6" s="6">
        <v>3.47</v>
      </c>
      <c r="N6" s="6">
        <v>3.44</v>
      </c>
      <c r="O6" s="6">
        <v>3.92</v>
      </c>
      <c r="P6" s="6">
        <v>3.875</v>
      </c>
      <c r="Q6" s="6">
        <v>4</v>
      </c>
      <c r="R6" s="6">
        <v>4.33</v>
      </c>
      <c r="S6" s="6">
        <v>4.2</v>
      </c>
      <c r="T6" s="6">
        <v>3.8</v>
      </c>
      <c r="U6" s="6">
        <v>3.8</v>
      </c>
      <c r="V6">
        <v>4</v>
      </c>
      <c r="W6" s="6">
        <f aca="true" t="shared" si="0" ref="W6:W22">AVERAGE(C6:V6)</f>
        <v>3.8302579365222216</v>
      </c>
      <c r="X6" s="6">
        <f aca="true" t="shared" si="1" ref="X6:X22">(C6*18+D6*13+E6*18+F6*21+G6*14+H6*20+I6*13+J6*9+K6*12+L6*18+M6*15+N6*18+O6*13+P6*16+Q6*4+R6*3+S6*5+T6*5+U6*6+V6)/242</f>
        <v>3.742685950429752</v>
      </c>
    </row>
    <row r="7" spans="1:24" ht="24" customHeight="1">
      <c r="A7" s="12" t="s">
        <v>78</v>
      </c>
      <c r="B7" s="5" t="s">
        <v>79</v>
      </c>
      <c r="C7" s="6"/>
      <c r="D7" s="6"/>
      <c r="E7" s="6"/>
      <c r="F7" s="6"/>
      <c r="G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W7" s="6"/>
      <c r="X7" s="6"/>
    </row>
    <row r="8" spans="1:24" ht="24" customHeight="1">
      <c r="A8" s="12"/>
      <c r="B8" s="2" t="s">
        <v>77</v>
      </c>
      <c r="C8" s="6">
        <v>3.88</v>
      </c>
      <c r="D8" s="6">
        <v>4</v>
      </c>
      <c r="E8" s="6">
        <v>3.78</v>
      </c>
      <c r="F8" s="6">
        <v>3.43</v>
      </c>
      <c r="G8" s="6">
        <v>4</v>
      </c>
      <c r="H8" s="6">
        <v>3.7</v>
      </c>
      <c r="I8" s="6">
        <v>4.15</v>
      </c>
      <c r="J8" s="6">
        <v>3.67</v>
      </c>
      <c r="K8" s="6">
        <v>4.04</v>
      </c>
      <c r="L8" s="6">
        <v>2.7222222222222223</v>
      </c>
      <c r="M8" s="6">
        <v>3.87</v>
      </c>
      <c r="N8" s="6">
        <v>3.83</v>
      </c>
      <c r="O8" s="6">
        <v>3.85</v>
      </c>
      <c r="P8" s="6">
        <v>3.9375</v>
      </c>
      <c r="Q8" s="6">
        <v>4</v>
      </c>
      <c r="R8" s="6">
        <v>4.33</v>
      </c>
      <c r="S8" s="6">
        <v>4</v>
      </c>
      <c r="T8" s="6">
        <v>4.4</v>
      </c>
      <c r="U8" s="6">
        <v>3.6</v>
      </c>
      <c r="V8">
        <v>4</v>
      </c>
      <c r="W8" s="6">
        <f t="shared" si="0"/>
        <v>3.859486111111111</v>
      </c>
      <c r="X8" s="6">
        <f t="shared" si="1"/>
        <v>3.772727272727272</v>
      </c>
    </row>
    <row r="9" spans="1:24" ht="23.25" customHeight="1">
      <c r="A9" s="12" t="s">
        <v>80</v>
      </c>
      <c r="B9" s="5" t="s">
        <v>81</v>
      </c>
      <c r="C9" s="6"/>
      <c r="D9" s="6"/>
      <c r="E9" s="6"/>
      <c r="F9" s="6"/>
      <c r="G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W9" s="6"/>
      <c r="X9" s="6"/>
    </row>
    <row r="10" spans="1:24" ht="21" customHeight="1">
      <c r="A10" s="12"/>
      <c r="B10" s="2" t="s">
        <v>77</v>
      </c>
      <c r="C10" s="6">
        <v>3.83</v>
      </c>
      <c r="D10" s="6">
        <v>4.08</v>
      </c>
      <c r="E10" s="6">
        <v>4.22</v>
      </c>
      <c r="F10" s="6">
        <v>3.81</v>
      </c>
      <c r="G10" s="6">
        <v>4.142857142857143</v>
      </c>
      <c r="H10" s="6">
        <v>3.95</v>
      </c>
      <c r="I10" s="6">
        <v>4.62</v>
      </c>
      <c r="J10" s="6">
        <v>4.22</v>
      </c>
      <c r="K10" s="6">
        <v>4.17</v>
      </c>
      <c r="L10" s="6">
        <v>2.611111111111111</v>
      </c>
      <c r="M10" s="6">
        <v>4</v>
      </c>
      <c r="N10" s="6">
        <v>4.06</v>
      </c>
      <c r="O10" s="6">
        <v>3.69</v>
      </c>
      <c r="P10" s="6">
        <v>3.875</v>
      </c>
      <c r="Q10" s="6">
        <v>3.75</v>
      </c>
      <c r="R10" s="6">
        <v>4.67</v>
      </c>
      <c r="S10" s="6">
        <v>4.2</v>
      </c>
      <c r="T10" s="6">
        <v>4.2</v>
      </c>
      <c r="U10" s="6">
        <v>4.33</v>
      </c>
      <c r="V10">
        <v>3</v>
      </c>
      <c r="W10" s="6">
        <f t="shared" si="0"/>
        <v>3.9714484126984133</v>
      </c>
      <c r="X10" s="6">
        <f t="shared" si="1"/>
        <v>3.9383057851239673</v>
      </c>
    </row>
    <row r="11" spans="1:24" ht="22.5" customHeight="1">
      <c r="A11" s="12" t="s">
        <v>82</v>
      </c>
      <c r="B11" s="5" t="s">
        <v>83</v>
      </c>
      <c r="C11" s="6"/>
      <c r="D11" s="6"/>
      <c r="E11" s="6"/>
      <c r="F11" s="6"/>
      <c r="G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W11" s="6"/>
      <c r="X11" s="6"/>
    </row>
    <row r="12" spans="1:24" ht="17.25" customHeight="1">
      <c r="A12" s="12"/>
      <c r="B12" s="2" t="s">
        <v>84</v>
      </c>
      <c r="C12" s="6">
        <v>3.5</v>
      </c>
      <c r="D12" s="6">
        <v>3.54</v>
      </c>
      <c r="E12" s="6">
        <v>3.44</v>
      </c>
      <c r="F12" s="6">
        <v>3.86</v>
      </c>
      <c r="G12" s="6">
        <v>3.5714285714285716</v>
      </c>
      <c r="H12" s="6">
        <v>3.75</v>
      </c>
      <c r="I12" s="6">
        <v>3.69</v>
      </c>
      <c r="J12" s="6">
        <v>3.67</v>
      </c>
      <c r="K12" s="6">
        <v>3.45</v>
      </c>
      <c r="L12" s="6">
        <v>3.4444444444444446</v>
      </c>
      <c r="M12" s="6">
        <v>3.4</v>
      </c>
      <c r="N12" s="6">
        <v>3.44</v>
      </c>
      <c r="O12" s="6">
        <v>3.08</v>
      </c>
      <c r="P12" s="6">
        <v>3.4375</v>
      </c>
      <c r="Q12" s="6">
        <v>3.75</v>
      </c>
      <c r="R12" s="6">
        <v>3.33</v>
      </c>
      <c r="S12" s="6">
        <v>3.4</v>
      </c>
      <c r="T12" s="6">
        <v>3.4</v>
      </c>
      <c r="U12" s="6">
        <v>3.17</v>
      </c>
      <c r="V12">
        <v>3</v>
      </c>
      <c r="W12" s="6">
        <f t="shared" si="0"/>
        <v>3.46616865079365</v>
      </c>
      <c r="X12" s="6">
        <f t="shared" si="1"/>
        <v>3.51392561983471</v>
      </c>
    </row>
    <row r="13" spans="1:24" ht="21.75" customHeight="1">
      <c r="A13" s="12"/>
      <c r="B13" s="5" t="s">
        <v>85</v>
      </c>
      <c r="C13" s="6"/>
      <c r="D13" s="6"/>
      <c r="E13" s="6"/>
      <c r="F13" s="6"/>
      <c r="G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W13" s="6"/>
      <c r="X13" s="6"/>
    </row>
    <row r="14" spans="1:24" ht="22.5" customHeight="1">
      <c r="A14" s="12"/>
      <c r="B14" s="2" t="s">
        <v>86</v>
      </c>
      <c r="C14" s="6">
        <v>3.94</v>
      </c>
      <c r="D14" s="6">
        <v>3.62</v>
      </c>
      <c r="E14" s="6">
        <v>3.67</v>
      </c>
      <c r="F14" s="6">
        <v>3.95</v>
      </c>
      <c r="G14" s="6">
        <v>4</v>
      </c>
      <c r="H14" s="6">
        <v>3.75</v>
      </c>
      <c r="I14" s="6">
        <v>4.31</v>
      </c>
      <c r="J14" s="6">
        <v>4.33</v>
      </c>
      <c r="K14" s="6">
        <v>4</v>
      </c>
      <c r="L14" s="6">
        <v>4.111111111111111</v>
      </c>
      <c r="M14" s="6">
        <v>3.9</v>
      </c>
      <c r="N14" s="6">
        <v>4.06</v>
      </c>
      <c r="O14" s="6">
        <v>3.85</v>
      </c>
      <c r="P14" s="6">
        <v>4.0625</v>
      </c>
      <c r="Q14" s="6">
        <v>4.5</v>
      </c>
      <c r="R14" s="6">
        <v>3</v>
      </c>
      <c r="S14" s="6">
        <v>4.4</v>
      </c>
      <c r="T14" s="6">
        <v>4.4</v>
      </c>
      <c r="U14" s="6">
        <v>3.67</v>
      </c>
      <c r="V14">
        <v>3</v>
      </c>
      <c r="W14" s="6">
        <f t="shared" si="0"/>
        <v>3.9261805555555562</v>
      </c>
      <c r="X14" s="6">
        <f t="shared" si="1"/>
        <v>3.9571900826446282</v>
      </c>
    </row>
    <row r="15" spans="1:24" ht="28.5" customHeight="1">
      <c r="A15" s="12" t="s">
        <v>87</v>
      </c>
      <c r="B15" s="5" t="s">
        <v>88</v>
      </c>
      <c r="C15" s="6"/>
      <c r="D15" s="6"/>
      <c r="E15" s="6"/>
      <c r="F15" s="6"/>
      <c r="G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W15" s="6"/>
      <c r="X15" s="6"/>
    </row>
    <row r="16" spans="1:24" ht="19.5" customHeight="1">
      <c r="A16" s="12"/>
      <c r="B16" s="2" t="s">
        <v>89</v>
      </c>
      <c r="C16" s="6">
        <v>2.89</v>
      </c>
      <c r="D16" s="6">
        <v>3.23</v>
      </c>
      <c r="E16" s="6">
        <v>3.67</v>
      </c>
      <c r="F16" s="6">
        <v>3.05</v>
      </c>
      <c r="G16" s="6">
        <v>3.5</v>
      </c>
      <c r="H16" s="6">
        <v>3.05</v>
      </c>
      <c r="I16" s="6">
        <v>3.33</v>
      </c>
      <c r="J16" s="6">
        <v>3.11</v>
      </c>
      <c r="K16" s="6">
        <v>3.17</v>
      </c>
      <c r="L16" s="6">
        <v>2.0555555555555554</v>
      </c>
      <c r="M16" s="6">
        <v>3.07</v>
      </c>
      <c r="N16" s="6">
        <v>2.89</v>
      </c>
      <c r="O16" s="6">
        <v>2.85</v>
      </c>
      <c r="P16" s="6">
        <v>2.8</v>
      </c>
      <c r="Q16" s="6">
        <v>1.75</v>
      </c>
      <c r="R16" s="6">
        <v>2.67</v>
      </c>
      <c r="S16" s="6">
        <v>3</v>
      </c>
      <c r="T16" s="6">
        <v>3.4</v>
      </c>
      <c r="U16" s="6">
        <v>3.67</v>
      </c>
      <c r="V16">
        <v>4</v>
      </c>
      <c r="W16" s="6">
        <f t="shared" si="0"/>
        <v>3.057777777777778</v>
      </c>
      <c r="X16" s="6">
        <f t="shared" si="1"/>
        <v>3.030537190082644</v>
      </c>
    </row>
    <row r="17" spans="1:24" ht="26.25" customHeight="1">
      <c r="A17" s="12" t="s">
        <v>90</v>
      </c>
      <c r="B17" s="5" t="s">
        <v>91</v>
      </c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W17" s="6"/>
      <c r="X17" s="6"/>
    </row>
    <row r="18" spans="1:24" ht="21" customHeight="1">
      <c r="A18" s="12"/>
      <c r="B18" s="2" t="s">
        <v>92</v>
      </c>
      <c r="C18" s="6">
        <v>3.72</v>
      </c>
      <c r="D18" s="6">
        <v>3.85</v>
      </c>
      <c r="E18" s="6">
        <v>4.06</v>
      </c>
      <c r="F18" s="6">
        <v>3.76</v>
      </c>
      <c r="G18" s="6">
        <v>4</v>
      </c>
      <c r="H18" s="6">
        <v>4.1</v>
      </c>
      <c r="I18" s="6">
        <v>4.31</v>
      </c>
      <c r="J18" s="6">
        <v>4.11</v>
      </c>
      <c r="K18" s="6">
        <v>4.08</v>
      </c>
      <c r="L18" s="6">
        <v>3.0555555555555554</v>
      </c>
      <c r="M18" s="6">
        <v>3.73</v>
      </c>
      <c r="N18" s="6">
        <v>3.56</v>
      </c>
      <c r="O18" s="6">
        <v>3.77</v>
      </c>
      <c r="P18" s="6">
        <v>3.6</v>
      </c>
      <c r="Q18" s="6">
        <v>3.5</v>
      </c>
      <c r="R18" s="6">
        <v>3.67</v>
      </c>
      <c r="S18" s="6">
        <v>4.2</v>
      </c>
      <c r="T18" s="6">
        <v>4.4</v>
      </c>
      <c r="U18" s="6">
        <v>4</v>
      </c>
      <c r="V18">
        <v>5</v>
      </c>
      <c r="W18" s="6">
        <f t="shared" si="0"/>
        <v>3.9237777777777785</v>
      </c>
      <c r="X18" s="6">
        <f t="shared" si="1"/>
        <v>3.833388429752066</v>
      </c>
    </row>
    <row r="19" spans="1:24" ht="27" customHeight="1">
      <c r="A19" s="12" t="s">
        <v>93</v>
      </c>
      <c r="B19" s="5" t="s">
        <v>94</v>
      </c>
      <c r="C19" s="6"/>
      <c r="D19" s="6"/>
      <c r="E19" s="6"/>
      <c r="F19" s="6"/>
      <c r="G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W19" s="6"/>
      <c r="X19" s="6"/>
    </row>
    <row r="20" spans="1:24" ht="18" customHeight="1">
      <c r="A20" s="12"/>
      <c r="B20" s="2" t="s">
        <v>95</v>
      </c>
      <c r="C20" s="6">
        <v>3.22</v>
      </c>
      <c r="D20" s="6">
        <v>3.62</v>
      </c>
      <c r="E20" s="6">
        <v>3.83</v>
      </c>
      <c r="F20" s="6">
        <v>3.48</v>
      </c>
      <c r="G20" s="6">
        <v>4</v>
      </c>
      <c r="H20" s="6">
        <v>3.8</v>
      </c>
      <c r="I20" s="6">
        <v>3.85</v>
      </c>
      <c r="J20" s="6">
        <v>3.78</v>
      </c>
      <c r="K20" s="6">
        <v>3.45</v>
      </c>
      <c r="L20" s="6">
        <v>2.5294117647058822</v>
      </c>
      <c r="M20" s="6">
        <v>3.37</v>
      </c>
      <c r="N20" s="6">
        <v>3.5</v>
      </c>
      <c r="O20" s="6">
        <v>3.38</v>
      </c>
      <c r="P20" s="6">
        <v>3.533333333333333</v>
      </c>
      <c r="Q20" s="6">
        <v>3.5</v>
      </c>
      <c r="R20" s="6">
        <v>4.33</v>
      </c>
      <c r="S20" s="6">
        <v>4.4</v>
      </c>
      <c r="T20" s="6">
        <v>4</v>
      </c>
      <c r="U20" s="6">
        <v>4.17</v>
      </c>
      <c r="V20">
        <v>4</v>
      </c>
      <c r="W20" s="6">
        <f t="shared" si="0"/>
        <v>3.6871372549019603</v>
      </c>
      <c r="X20" s="6">
        <f t="shared" si="1"/>
        <v>3.5622840706530545</v>
      </c>
    </row>
    <row r="21" spans="1:24" ht="23.25" customHeight="1">
      <c r="A21" s="12"/>
      <c r="B21" s="5" t="s">
        <v>96</v>
      </c>
      <c r="C21" s="6"/>
      <c r="D21" s="6"/>
      <c r="E21" s="6"/>
      <c r="F21" s="6"/>
      <c r="G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W21" s="6"/>
      <c r="X21" s="6"/>
    </row>
    <row r="22" spans="1:24" ht="17.25" customHeight="1">
      <c r="A22" s="12"/>
      <c r="B22" s="2" t="s">
        <v>97</v>
      </c>
      <c r="C22" s="6">
        <v>3.17</v>
      </c>
      <c r="D22" s="6">
        <v>3.46</v>
      </c>
      <c r="E22" s="6">
        <v>3.67</v>
      </c>
      <c r="F22" s="6">
        <v>3.65</v>
      </c>
      <c r="G22" s="6">
        <v>3.7142857142857144</v>
      </c>
      <c r="H22" s="6">
        <v>3.95</v>
      </c>
      <c r="I22" s="6">
        <v>3.92</v>
      </c>
      <c r="J22" s="6">
        <v>3.56</v>
      </c>
      <c r="K22" s="6">
        <v>3.67</v>
      </c>
      <c r="L22" s="6">
        <v>2.4444444444444446</v>
      </c>
      <c r="M22" s="6">
        <v>3.4</v>
      </c>
      <c r="N22" s="6">
        <v>3.44</v>
      </c>
      <c r="O22" s="6">
        <v>3.46</v>
      </c>
      <c r="P22" s="6">
        <v>3.6</v>
      </c>
      <c r="Q22" s="6">
        <v>3.5</v>
      </c>
      <c r="R22" s="6">
        <v>4</v>
      </c>
      <c r="S22" s="6">
        <v>4.4</v>
      </c>
      <c r="T22" s="6">
        <v>4.2</v>
      </c>
      <c r="U22" s="6">
        <v>4</v>
      </c>
      <c r="V22">
        <v>4</v>
      </c>
      <c r="W22" s="6">
        <f t="shared" si="0"/>
        <v>3.6604365079365073</v>
      </c>
      <c r="X22" s="6">
        <f t="shared" si="1"/>
        <v>3.550785123966942</v>
      </c>
    </row>
    <row r="23" spans="3:8" ht="12">
      <c r="C23" s="6"/>
      <c r="D23" s="6"/>
      <c r="E23" s="6"/>
      <c r="F23" s="6"/>
      <c r="G23" s="6"/>
      <c r="H23" s="6"/>
    </row>
    <row r="24" spans="2:24" ht="12">
      <c r="B24" t="s">
        <v>145</v>
      </c>
      <c r="C24" s="6">
        <v>18</v>
      </c>
      <c r="D24" s="6">
        <v>13</v>
      </c>
      <c r="E24" s="6">
        <v>18</v>
      </c>
      <c r="F24" s="6">
        <v>21</v>
      </c>
      <c r="G24" s="6">
        <v>14</v>
      </c>
      <c r="H24" s="6">
        <v>20</v>
      </c>
      <c r="I24">
        <v>13</v>
      </c>
      <c r="J24">
        <v>9</v>
      </c>
      <c r="K24">
        <v>12</v>
      </c>
      <c r="L24">
        <v>18</v>
      </c>
      <c r="M24">
        <v>15</v>
      </c>
      <c r="N24">
        <v>18</v>
      </c>
      <c r="O24">
        <v>13</v>
      </c>
      <c r="P24">
        <v>16</v>
      </c>
      <c r="Q24">
        <v>4</v>
      </c>
      <c r="R24">
        <v>3</v>
      </c>
      <c r="S24">
        <v>5</v>
      </c>
      <c r="T24">
        <v>5</v>
      </c>
      <c r="U24">
        <v>6</v>
      </c>
      <c r="V24">
        <v>1</v>
      </c>
      <c r="W24" t="s">
        <v>157</v>
      </c>
      <c r="X24" s="6">
        <f>SUM(C24:V24)</f>
        <v>242</v>
      </c>
    </row>
    <row r="25" spans="3:8" ht="12">
      <c r="C25" s="6"/>
      <c r="D25" s="6"/>
      <c r="E25" s="6"/>
      <c r="F25" s="6"/>
      <c r="G25" s="6"/>
      <c r="H25" s="6"/>
    </row>
    <row r="26" spans="3:8" ht="12">
      <c r="C26" s="6"/>
      <c r="D26" s="6"/>
      <c r="E26" s="6"/>
      <c r="F26" s="6"/>
      <c r="G26" s="6"/>
      <c r="H26" s="6"/>
    </row>
    <row r="27" spans="3:8" ht="12">
      <c r="C27" s="6"/>
      <c r="D27" s="6"/>
      <c r="E27" s="6"/>
      <c r="F27" s="6"/>
      <c r="G27" s="6"/>
      <c r="H27" s="6"/>
    </row>
    <row r="28" spans="3:8" ht="12">
      <c r="C28" s="6"/>
      <c r="D28" s="6"/>
      <c r="E28" s="6"/>
      <c r="F28" s="6"/>
      <c r="G28" s="6"/>
      <c r="H28" s="6"/>
    </row>
    <row r="29" spans="3:8" ht="12">
      <c r="C29" s="6"/>
      <c r="D29" s="6"/>
      <c r="E29" s="6"/>
      <c r="F29" s="6"/>
      <c r="G29" s="6"/>
      <c r="H29" s="6"/>
    </row>
    <row r="30" spans="3:8" ht="12">
      <c r="C30" s="6"/>
      <c r="D30" s="6"/>
      <c r="E30" s="6"/>
      <c r="F30" s="6"/>
      <c r="G30" s="6"/>
      <c r="H30" s="6"/>
    </row>
    <row r="31" spans="3:8" ht="12">
      <c r="C31" s="6"/>
      <c r="D31" s="6"/>
      <c r="E31" s="6"/>
      <c r="F31" s="6"/>
      <c r="G31" s="6"/>
      <c r="H31" s="6"/>
    </row>
  </sheetData>
  <sheetProtection/>
  <printOptions gridLines="1"/>
  <pageMargins left="0.75" right="0.75" top="1" bottom="1" header="0.5" footer="0.5"/>
  <pageSetup fitToHeight="1" fitToWidth="1" orientation="landscape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Oberlin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Terri Pleska</dc:creator>
  <cp:keywords/>
  <dc:description/>
  <cp:lastModifiedBy>Tobias Pfutze</cp:lastModifiedBy>
  <cp:lastPrinted>2014-10-08T18:48:27Z</cp:lastPrinted>
  <dcterms:created xsi:type="dcterms:W3CDTF">2010-08-11T17:34:33Z</dcterms:created>
  <dcterms:modified xsi:type="dcterms:W3CDTF">2015-02-04T22:29:29Z</dcterms:modified>
  <cp:category/>
  <cp:version/>
  <cp:contentType/>
  <cp:contentStatus/>
</cp:coreProperties>
</file>